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hilosophy-2021" sheetId="1" r:id="rId1"/>
    <sheet name="English-2021" sheetId="2" r:id="rId2"/>
    <sheet name="Bengali (UG)-2021" sheetId="3" r:id="rId3"/>
    <sheet name="Pol Science-2021" sheetId="4" r:id="rId4"/>
    <sheet name="Sanskrit-2021" sheetId="5" r:id="rId5"/>
    <sheet name="Economics-2021" sheetId="6" r:id="rId6"/>
    <sheet name="Music-2021" sheetId="7" r:id="rId7"/>
    <sheet name="Geography-2021" sheetId="8" r:id="rId8"/>
    <sheet name="Chemistry-2021" sheetId="9" r:id="rId9"/>
    <sheet name="Education-2021" sheetId="10" r:id="rId10"/>
    <sheet name="History(H)-2021" sheetId="11" r:id="rId11"/>
    <sheet name="Mathematics-2021" sheetId="12" r:id="rId12"/>
    <sheet name="Physics-2021" sheetId="13" r:id="rId13"/>
    <sheet name="Botany-2021" sheetId="14" r:id="rId14"/>
    <sheet name="Computer Science-2021" sheetId="15" r:id="rId15"/>
    <sheet name="Zoology-2021" sheetId="16" r:id="rId16"/>
    <sheet name="ENVS-2021" sheetId="17" r:id="rId17"/>
    <sheet name="Nutrition-2021" sheetId="18" r:id="rId18"/>
    <sheet name="Bengali (PG)-2021" sheetId="19" r:id="rId19"/>
  </sheets>
  <externalReferences>
    <externalReference r:id="rId20"/>
  </externalReferences>
  <calcPr calcId="145621"/>
</workbook>
</file>

<file path=xl/calcChain.xml><?xml version="1.0" encoding="utf-8"?>
<calcChain xmlns="http://schemas.openxmlformats.org/spreadsheetml/2006/main">
  <c r="O11" i="19"/>
  <c r="Q11" l="1"/>
  <c r="P11"/>
  <c r="N11"/>
  <c r="M11"/>
  <c r="L11"/>
  <c r="R11" l="1"/>
  <c r="Q4" i="7"/>
  <c r="P4"/>
  <c r="O4"/>
  <c r="N4"/>
  <c r="M4"/>
  <c r="L4"/>
  <c r="N11" i="3" l="1"/>
  <c r="Q4" i="15"/>
  <c r="P4"/>
  <c r="O4"/>
  <c r="N4"/>
  <c r="M4"/>
  <c r="L4"/>
  <c r="R4" s="1"/>
  <c r="O4" i="14"/>
  <c r="Q4"/>
  <c r="P4"/>
  <c r="N4"/>
  <c r="M4"/>
  <c r="L4"/>
  <c r="Q4" i="6"/>
  <c r="P4"/>
  <c r="O4"/>
  <c r="N4"/>
  <c r="M4"/>
  <c r="L4"/>
  <c r="Q4" i="10"/>
  <c r="P4"/>
  <c r="O4"/>
  <c r="N4"/>
  <c r="M4"/>
  <c r="L4"/>
  <c r="R4" s="1"/>
  <c r="Q4" i="16"/>
  <c r="P4"/>
  <c r="O4"/>
  <c r="N4"/>
  <c r="M4"/>
  <c r="L4"/>
  <c r="O4" i="11"/>
  <c r="N4"/>
  <c r="Q4" i="18"/>
  <c r="P4"/>
  <c r="O4"/>
  <c r="N4"/>
  <c r="M4"/>
  <c r="L4"/>
  <c r="R4" s="1"/>
  <c r="R4" i="16" l="1"/>
  <c r="N4" i="17"/>
  <c r="Q4"/>
  <c r="P4"/>
  <c r="O4"/>
  <c r="M4"/>
  <c r="L4"/>
  <c r="Q4" i="13" l="1"/>
  <c r="P4"/>
  <c r="O4"/>
  <c r="N4"/>
  <c r="M4"/>
  <c r="L4"/>
  <c r="N4" i="8" l="1"/>
  <c r="Q4"/>
  <c r="P4"/>
  <c r="O4"/>
  <c r="M4"/>
  <c r="M4" i="9"/>
  <c r="L4" i="8"/>
  <c r="Q4" i="12"/>
  <c r="P4"/>
  <c r="O4"/>
  <c r="N4"/>
  <c r="M4"/>
  <c r="L4"/>
  <c r="O11" i="5"/>
  <c r="Q11"/>
  <c r="P11"/>
  <c r="N11"/>
  <c r="N9" i="4"/>
  <c r="M11" i="5"/>
  <c r="L11"/>
  <c r="Q9" i="4"/>
  <c r="P9"/>
  <c r="O9"/>
  <c r="M9"/>
  <c r="L9"/>
  <c r="Q4" i="1"/>
  <c r="P4"/>
  <c r="O4"/>
  <c r="N4"/>
  <c r="M4"/>
  <c r="L4"/>
  <c r="R4" i="12" l="1"/>
  <c r="R4" i="1"/>
  <c r="Q5" i="2"/>
  <c r="P5"/>
  <c r="O5"/>
  <c r="N5"/>
  <c r="M5"/>
  <c r="L5"/>
  <c r="L4" i="9"/>
  <c r="N4" s="1"/>
  <c r="Q4" i="11"/>
  <c r="P4"/>
  <c r="M4"/>
  <c r="L4"/>
  <c r="Q11" i="3"/>
  <c r="P11"/>
  <c r="O11"/>
  <c r="M11"/>
  <c r="L11"/>
  <c r="R11" l="1"/>
  <c r="R4" i="17"/>
  <c r="R4" i="14"/>
  <c r="R4" i="13"/>
  <c r="R4" i="11"/>
  <c r="R4" i="8"/>
  <c r="R4" i="7"/>
  <c r="R4" i="6"/>
  <c r="R11" i="5"/>
  <c r="R9" i="4"/>
  <c r="R5" i="2"/>
</calcChain>
</file>

<file path=xl/sharedStrings.xml><?xml version="1.0" encoding="utf-8"?>
<sst xmlns="http://schemas.openxmlformats.org/spreadsheetml/2006/main" count="2439" uniqueCount="791">
  <si>
    <t>Sl. No.</t>
  </si>
  <si>
    <t>Department</t>
  </si>
  <si>
    <t>Name of the Student</t>
  </si>
  <si>
    <t>Roll</t>
  </si>
  <si>
    <t>Number</t>
  </si>
  <si>
    <t>Regn. No</t>
  </si>
  <si>
    <t>Year of Registration</t>
  </si>
  <si>
    <t>Year of Passing</t>
  </si>
  <si>
    <t>CGPA</t>
  </si>
  <si>
    <t>Philosophy</t>
  </si>
  <si>
    <t>2017-18</t>
  </si>
  <si>
    <t>Pratima Mahato</t>
  </si>
  <si>
    <t>GPW</t>
  </si>
  <si>
    <t>Kabita Mahato</t>
  </si>
  <si>
    <t>Aparna Mahato</t>
  </si>
  <si>
    <t>Anjali Mahato</t>
  </si>
  <si>
    <t>No. of Students</t>
  </si>
  <si>
    <t>CGPA 8.01 -9.00</t>
  </si>
  <si>
    <t>CGPA 9.01 -10.00</t>
  </si>
  <si>
    <t>CGPA 7.01 -8.00</t>
  </si>
  <si>
    <t>CGPA 6.01 -7.00</t>
  </si>
  <si>
    <t>CGPA 5.01 -6.00</t>
  </si>
  <si>
    <t>Total</t>
  </si>
  <si>
    <t>Grade</t>
  </si>
  <si>
    <t>English</t>
  </si>
  <si>
    <t>Sangita Mahato</t>
  </si>
  <si>
    <t>Bengali</t>
  </si>
  <si>
    <t>Moumita Mahato</t>
  </si>
  <si>
    <t>Political Science</t>
  </si>
  <si>
    <t>Susmita Mahato</t>
  </si>
  <si>
    <t>Soma Mahato</t>
  </si>
  <si>
    <t>Rinku Mahato</t>
  </si>
  <si>
    <t>Purnima Mahato</t>
  </si>
  <si>
    <t>Archana Mahato</t>
  </si>
  <si>
    <t>Aditi Mahato</t>
  </si>
  <si>
    <t>Sanskrit</t>
  </si>
  <si>
    <t>Sujata Singha</t>
  </si>
  <si>
    <t>Bhagyabati Mahato</t>
  </si>
  <si>
    <t>Astami Mahato</t>
  </si>
  <si>
    <t>Economics</t>
  </si>
  <si>
    <t>Sampa Mahato</t>
  </si>
  <si>
    <t>Jaba Mahato</t>
  </si>
  <si>
    <t>Music</t>
  </si>
  <si>
    <t>Rituparna Mandal</t>
  </si>
  <si>
    <t>Geography</t>
  </si>
  <si>
    <t>Chemistry</t>
  </si>
  <si>
    <t>Education</t>
  </si>
  <si>
    <t>Sujata Mahato</t>
  </si>
  <si>
    <t>Manika Das</t>
  </si>
  <si>
    <t>History</t>
  </si>
  <si>
    <t>Rina Mandal</t>
  </si>
  <si>
    <t>Laxmi Rani Mahato</t>
  </si>
  <si>
    <t>Chandana Mahato</t>
  </si>
  <si>
    <t>Mathematics</t>
  </si>
  <si>
    <t>Sneha Chandra</t>
  </si>
  <si>
    <t>Sahanaj Khatun</t>
  </si>
  <si>
    <t>Physics</t>
  </si>
  <si>
    <t>Botany</t>
  </si>
  <si>
    <t>Namita Mahato</t>
  </si>
  <si>
    <t>Computer Science</t>
  </si>
  <si>
    <t>Zoology</t>
  </si>
  <si>
    <t>ENVS</t>
  </si>
  <si>
    <t>Nutrition</t>
  </si>
  <si>
    <t>Pritilata Mahato</t>
  </si>
  <si>
    <t>Result of the Department of Chemistry, 2021 Pass out Batch</t>
  </si>
  <si>
    <t>Upasi Goswami</t>
  </si>
  <si>
    <t>Manisha Kuiry</t>
  </si>
  <si>
    <t>Trisha Chandra</t>
  </si>
  <si>
    <t>Rahi Mahato</t>
  </si>
  <si>
    <t>Deblina Mahato</t>
  </si>
  <si>
    <t>Doel Khawas</t>
  </si>
  <si>
    <t>Priya Rajak</t>
  </si>
  <si>
    <t>Sucheta Gorain</t>
  </si>
  <si>
    <t>Chandana Mandal</t>
  </si>
  <si>
    <t>Kumari Rani</t>
  </si>
  <si>
    <t>2018-19</t>
  </si>
  <si>
    <t>Result of the Department of English, 2021 Pass out Batch</t>
  </si>
  <si>
    <r>
      <rPr>
        <sz val="9.5"/>
        <rFont val="Arial"/>
        <family val="2"/>
      </rPr>
      <t>SANANDA ADHIKARY</t>
    </r>
  </si>
  <si>
    <r>
      <rPr>
        <sz val="9.5"/>
        <rFont val="Arial"/>
        <family val="2"/>
      </rPr>
      <t>ALPANA MURMU</t>
    </r>
  </si>
  <si>
    <r>
      <rPr>
        <sz val="9.5"/>
        <rFont val="Arial"/>
        <family val="2"/>
      </rPr>
      <t>ANIMA GORAI</t>
    </r>
  </si>
  <si>
    <r>
      <rPr>
        <sz val="9.5"/>
        <rFont val="Arial"/>
        <family val="2"/>
      </rPr>
      <t>ANITA MAHATO</t>
    </r>
  </si>
  <si>
    <r>
      <rPr>
        <sz val="9.5"/>
        <rFont val="Arial"/>
        <family val="2"/>
      </rPr>
      <t>ANKITA SINGHA MAHAPATRA</t>
    </r>
  </si>
  <si>
    <r>
      <rPr>
        <sz val="9.5"/>
        <rFont val="Arial"/>
        <family val="2"/>
      </rPr>
      <t>ANNA KAR</t>
    </r>
  </si>
  <si>
    <r>
      <rPr>
        <sz val="9.5"/>
        <rFont val="Arial"/>
        <family val="2"/>
      </rPr>
      <t>ASHA PARAMANIK</t>
    </r>
  </si>
  <si>
    <r>
      <rPr>
        <sz val="9.5"/>
        <rFont val="Arial"/>
        <family val="2"/>
      </rPr>
      <t>BABITA MANDAL</t>
    </r>
  </si>
  <si>
    <r>
      <rPr>
        <sz val="9.5"/>
        <rFont val="Arial"/>
        <family val="2"/>
      </rPr>
      <t>CHANDANA BAURI</t>
    </r>
  </si>
  <si>
    <r>
      <rPr>
        <sz val="9.5"/>
        <rFont val="Arial"/>
        <family val="2"/>
      </rPr>
      <t>DOYEL BANERJEE</t>
    </r>
  </si>
  <si>
    <r>
      <rPr>
        <sz val="9.5"/>
        <rFont val="Arial"/>
        <family val="2"/>
      </rPr>
      <t>JANANI KISKU</t>
    </r>
  </si>
  <si>
    <r>
      <rPr>
        <sz val="9.5"/>
        <rFont val="Arial"/>
        <family val="2"/>
      </rPr>
      <t>JHUMPA KUMBHAKAR</t>
    </r>
  </si>
  <si>
    <r>
      <rPr>
        <sz val="9.5"/>
        <rFont val="Arial"/>
        <family val="2"/>
      </rPr>
      <t>KALYANI MAHATO</t>
    </r>
  </si>
  <si>
    <r>
      <rPr>
        <sz val="9.5"/>
        <rFont val="Arial"/>
        <family val="2"/>
      </rPr>
      <t>KEYA MUKHERJEE</t>
    </r>
  </si>
  <si>
    <r>
      <rPr>
        <sz val="9.5"/>
        <rFont val="Arial"/>
        <family val="2"/>
      </rPr>
      <t>LAXMI MAHATO</t>
    </r>
  </si>
  <si>
    <r>
      <rPr>
        <sz val="9.5"/>
        <rFont val="Arial"/>
        <family val="2"/>
      </rPr>
      <t>LINA MAHATO</t>
    </r>
  </si>
  <si>
    <r>
      <rPr>
        <sz val="9.5"/>
        <rFont val="Arial"/>
        <family val="2"/>
      </rPr>
      <t>LOPAMUDRA SANTRA</t>
    </r>
  </si>
  <si>
    <r>
      <rPr>
        <sz val="9.5"/>
        <rFont val="Arial"/>
        <family val="2"/>
      </rPr>
      <t>MADHABI KARMAKAR</t>
    </r>
  </si>
  <si>
    <r>
      <rPr>
        <sz val="9.5"/>
        <rFont val="Arial"/>
        <family val="2"/>
      </rPr>
      <t>MANASHI MANDAL</t>
    </r>
  </si>
  <si>
    <r>
      <rPr>
        <sz val="9.5"/>
        <rFont val="Arial"/>
        <family val="2"/>
      </rPr>
      <t>MANGALI MAHATO</t>
    </r>
  </si>
  <si>
    <r>
      <rPr>
        <sz val="9.5"/>
        <rFont val="Arial"/>
        <family val="2"/>
      </rPr>
      <t>MANJU RAJWAR</t>
    </r>
  </si>
  <si>
    <r>
      <rPr>
        <sz val="9.5"/>
        <rFont val="Arial"/>
        <family val="2"/>
      </rPr>
      <t>MENOKA MAHATO</t>
    </r>
  </si>
  <si>
    <r>
      <rPr>
        <sz val="9.5"/>
        <rFont val="Arial"/>
        <family val="2"/>
      </rPr>
      <t>MONIKA SINGH</t>
    </r>
  </si>
  <si>
    <r>
      <rPr>
        <sz val="9.5"/>
        <rFont val="Arial"/>
        <family val="2"/>
      </rPr>
      <t>MOUMITA MAHATO</t>
    </r>
  </si>
  <si>
    <r>
      <rPr>
        <sz val="9.5"/>
        <rFont val="Arial"/>
        <family val="2"/>
      </rPr>
      <t>MOUMITA SATPATI</t>
    </r>
  </si>
  <si>
    <r>
      <rPr>
        <sz val="9.5"/>
        <rFont val="Arial"/>
        <family val="2"/>
      </rPr>
      <t>MOUTUSI DAS</t>
    </r>
  </si>
  <si>
    <r>
      <rPr>
        <sz val="9.5"/>
        <rFont val="Arial"/>
        <family val="2"/>
      </rPr>
      <t>MUKTA KUIRI</t>
    </r>
  </si>
  <si>
    <r>
      <rPr>
        <sz val="9.5"/>
        <rFont val="Arial"/>
        <family val="2"/>
      </rPr>
      <t>NAMITA MAHATO</t>
    </r>
  </si>
  <si>
    <r>
      <rPr>
        <sz val="9.5"/>
        <rFont val="Arial"/>
        <family val="2"/>
      </rPr>
      <t>NIRUPAMA MAHATO</t>
    </r>
  </si>
  <si>
    <r>
      <rPr>
        <sz val="9.5"/>
        <rFont val="Arial"/>
        <family val="2"/>
      </rPr>
      <t>NISHA PARWEEN</t>
    </r>
  </si>
  <si>
    <r>
      <rPr>
        <sz val="9.5"/>
        <rFont val="Arial"/>
        <family val="2"/>
      </rPr>
      <t>PAMPA MAHATO</t>
    </r>
  </si>
  <si>
    <r>
      <rPr>
        <sz val="9.5"/>
        <rFont val="Arial"/>
        <family val="2"/>
      </rPr>
      <t>PRERANA MAHATO</t>
    </r>
  </si>
  <si>
    <r>
      <rPr>
        <sz val="9.5"/>
        <rFont val="Arial"/>
        <family val="2"/>
      </rPr>
      <t>PUJA MANDAL</t>
    </r>
  </si>
  <si>
    <r>
      <rPr>
        <sz val="9.5"/>
        <rFont val="Arial"/>
        <family val="2"/>
      </rPr>
      <t>PUJA RANI MANDAL</t>
    </r>
  </si>
  <si>
    <r>
      <rPr>
        <sz val="9.5"/>
        <rFont val="Arial"/>
        <family val="2"/>
      </rPr>
      <t>RAHANA PARBHIN</t>
    </r>
  </si>
  <si>
    <r>
      <rPr>
        <sz val="9.5"/>
        <rFont val="Arial"/>
        <family val="2"/>
      </rPr>
      <t>RATNALI MAHATO</t>
    </r>
  </si>
  <si>
    <r>
      <rPr>
        <sz val="9.5"/>
        <rFont val="Arial"/>
        <family val="2"/>
      </rPr>
      <t>RIMA BANERJEE</t>
    </r>
  </si>
  <si>
    <r>
      <rPr>
        <sz val="9.5"/>
        <rFont val="Arial"/>
        <family val="2"/>
      </rPr>
      <t>RIMPU MAHATO</t>
    </r>
  </si>
  <si>
    <r>
      <rPr>
        <sz val="9.5"/>
        <rFont val="Arial"/>
        <family val="2"/>
      </rPr>
      <t>RUKI BAURI</t>
    </r>
  </si>
  <si>
    <r>
      <rPr>
        <sz val="9.5"/>
        <rFont val="Arial"/>
        <family val="2"/>
      </rPr>
      <t>SABITA PAUL</t>
    </r>
  </si>
  <si>
    <r>
      <rPr>
        <sz val="9.5"/>
        <rFont val="Arial"/>
        <family val="2"/>
      </rPr>
      <t>SAHANA KHATUN</t>
    </r>
  </si>
  <si>
    <r>
      <rPr>
        <sz val="9.5"/>
        <rFont val="Arial"/>
        <family val="2"/>
      </rPr>
      <t>SAIMA KHATUN</t>
    </r>
  </si>
  <si>
    <r>
      <rPr>
        <sz val="9.5"/>
        <rFont val="Arial"/>
        <family val="2"/>
      </rPr>
      <t>SAMIMA KHATUN</t>
    </r>
  </si>
  <si>
    <r>
      <rPr>
        <sz val="9.5"/>
        <rFont val="Arial"/>
        <family val="2"/>
      </rPr>
      <t>SANCHARI BANERJEE</t>
    </r>
  </si>
  <si>
    <r>
      <rPr>
        <sz val="9.5"/>
        <rFont val="Arial"/>
        <family val="2"/>
      </rPr>
      <t>SANGITA MAHATO</t>
    </r>
  </si>
  <si>
    <r>
      <rPr>
        <sz val="9.5"/>
        <rFont val="Arial"/>
        <family val="2"/>
      </rPr>
      <t>SARALA MANDAL</t>
    </r>
  </si>
  <si>
    <r>
      <rPr>
        <sz val="9.5"/>
        <rFont val="Arial"/>
        <family val="2"/>
      </rPr>
      <t>SARASWATI MAHATO</t>
    </r>
  </si>
  <si>
    <r>
      <rPr>
        <sz val="9.5"/>
        <rFont val="Arial"/>
        <family val="2"/>
      </rPr>
      <t>SATHI KHAN</t>
    </r>
  </si>
  <si>
    <r>
      <rPr>
        <sz val="9.5"/>
        <rFont val="Arial"/>
        <family val="2"/>
      </rPr>
      <t>SHAMPA DUARY</t>
    </r>
  </si>
  <si>
    <r>
      <rPr>
        <sz val="9.5"/>
        <rFont val="Arial"/>
        <family val="2"/>
      </rPr>
      <t>SHAMPA MAHATO</t>
    </r>
  </si>
  <si>
    <r>
      <rPr>
        <sz val="9.5"/>
        <rFont val="Arial"/>
        <family val="2"/>
      </rPr>
      <t>SHILPA MANDAL</t>
    </r>
  </si>
  <si>
    <r>
      <rPr>
        <sz val="9.5"/>
        <rFont val="Arial"/>
        <family val="2"/>
      </rPr>
      <t>SHILPI MAHATO</t>
    </r>
  </si>
  <si>
    <r>
      <rPr>
        <sz val="9.5"/>
        <rFont val="Arial"/>
        <family val="2"/>
      </rPr>
      <t>SOBHA KUMAR</t>
    </r>
  </si>
  <si>
    <r>
      <rPr>
        <sz val="9.5"/>
        <rFont val="Arial"/>
        <family val="2"/>
      </rPr>
      <t>SOMA MAHATO</t>
    </r>
  </si>
  <si>
    <r>
      <rPr>
        <sz val="9.5"/>
        <rFont val="Arial"/>
        <family val="2"/>
      </rPr>
      <t>SONALI CHATTERJEE</t>
    </r>
  </si>
  <si>
    <r>
      <rPr>
        <sz val="9.5"/>
        <rFont val="Arial"/>
        <family val="2"/>
      </rPr>
      <t>SUBHRA MAHATO</t>
    </r>
  </si>
  <si>
    <r>
      <rPr>
        <sz val="9.5"/>
        <rFont val="Arial"/>
        <family val="2"/>
      </rPr>
      <t>SUHANA PARVEEN</t>
    </r>
  </si>
  <si>
    <r>
      <rPr>
        <sz val="9.5"/>
        <rFont val="Arial"/>
        <family val="2"/>
      </rPr>
      <t>SUMANA MAHATA</t>
    </r>
  </si>
  <si>
    <r>
      <rPr>
        <sz val="9.5"/>
        <rFont val="Arial"/>
        <family val="2"/>
      </rPr>
      <t>SUMANA ROY</t>
    </r>
  </si>
  <si>
    <r>
      <rPr>
        <sz val="9.5"/>
        <rFont val="Arial"/>
        <family val="2"/>
      </rPr>
      <t>SUMITA PAL</t>
    </r>
  </si>
  <si>
    <r>
      <rPr>
        <sz val="9.5"/>
        <rFont val="Arial"/>
        <family val="2"/>
      </rPr>
      <t>SUNITA KUIRI</t>
    </r>
  </si>
  <si>
    <r>
      <rPr>
        <sz val="9.5"/>
        <rFont val="Arial"/>
        <family val="2"/>
      </rPr>
      <t>SUPARNA MURMU</t>
    </r>
  </si>
  <si>
    <r>
      <rPr>
        <sz val="9.5"/>
        <rFont val="Arial"/>
        <family val="2"/>
      </rPr>
      <t>SUPRIYA BOURI</t>
    </r>
  </si>
  <si>
    <r>
      <rPr>
        <sz val="9.5"/>
        <rFont val="Arial"/>
        <family val="2"/>
      </rPr>
      <t>SUSMITA GORAIN</t>
    </r>
  </si>
  <si>
    <r>
      <rPr>
        <sz val="9.5"/>
        <rFont val="Arial"/>
        <family val="2"/>
      </rPr>
      <t>SWARUPA KAIBARTA</t>
    </r>
  </si>
  <si>
    <r>
      <rPr>
        <sz val="9.5"/>
        <rFont val="Arial"/>
        <family val="2"/>
      </rPr>
      <t>TAPASI MAHATO</t>
    </r>
  </si>
  <si>
    <r>
      <rPr>
        <sz val="9.5"/>
        <rFont val="Arial"/>
        <family val="2"/>
      </rPr>
      <t>TARAMONI BAURI</t>
    </r>
  </si>
  <si>
    <r>
      <rPr>
        <sz val="9.5"/>
        <rFont val="Arial"/>
        <family val="2"/>
      </rPr>
      <t>UMA RAJOWAR</t>
    </r>
  </si>
  <si>
    <r>
      <rPr>
        <sz val="9.5"/>
        <rFont val="Arial"/>
        <family val="2"/>
      </rPr>
      <t>USHA MAHATO</t>
    </r>
  </si>
  <si>
    <r>
      <rPr>
        <sz val="9.5"/>
        <rFont val="Arial"/>
        <family val="2"/>
      </rPr>
      <t>SANTANA GHOSH</t>
    </r>
  </si>
  <si>
    <t>Result of the Department of Philosophy, 2021 Pass out Batch</t>
  </si>
  <si>
    <t>Uma Gorai</t>
  </si>
  <si>
    <t>Tripti Mishra</t>
  </si>
  <si>
    <t>Tara Rajak</t>
  </si>
  <si>
    <t>Swadhinata Mahato</t>
  </si>
  <si>
    <t>Sushama Mahato</t>
  </si>
  <si>
    <t>Sunita Mandal</t>
  </si>
  <si>
    <t>Sumona Ghoshal</t>
  </si>
  <si>
    <t>Sudeshna Pandey</t>
  </si>
  <si>
    <t>Sudeshna Mahato</t>
  </si>
  <si>
    <t>Shilpa Kumbhakar</t>
  </si>
  <si>
    <t>Sili Mandi</t>
  </si>
  <si>
    <t>Shruti Singh Modak</t>
  </si>
  <si>
    <t>Seba Rani Dey</t>
  </si>
  <si>
    <t>Sangita Majee</t>
  </si>
  <si>
    <t>Sanchayita Das</t>
  </si>
  <si>
    <t>Rita Kumbhakar</t>
  </si>
  <si>
    <t>Rimpa Mahato</t>
  </si>
  <si>
    <t>Rimpa Das</t>
  </si>
  <si>
    <t>Rima Adhya</t>
  </si>
  <si>
    <t>Putul Mukherjee</t>
  </si>
  <si>
    <t>Puja Dey</t>
  </si>
  <si>
    <t>Priyanka Mandal</t>
  </si>
  <si>
    <t>Priyanka Nandi</t>
  </si>
  <si>
    <t>Priti Dutta</t>
  </si>
  <si>
    <t>Pramila Murmu</t>
  </si>
  <si>
    <t>Pinki Mahato</t>
  </si>
  <si>
    <t>Pinku Kumar</t>
  </si>
  <si>
    <t>Payel Paramanik</t>
  </si>
  <si>
    <t>Panchami Mahato</t>
  </si>
  <si>
    <t>Naima Khatun</t>
  </si>
  <si>
    <t>Mousumi Das</t>
  </si>
  <si>
    <t>Moumita Sarkar</t>
  </si>
  <si>
    <t>Manika Mahato</t>
  </si>
  <si>
    <t>Mampi Mondal</t>
  </si>
  <si>
    <t>Mamoni Rajwar</t>
  </si>
  <si>
    <t>Mamani Chand</t>
  </si>
  <si>
    <t>Madhusree Saha</t>
  </si>
  <si>
    <t>Kalabati Hembram</t>
  </si>
  <si>
    <t>Kakali Mukherjee</t>
  </si>
  <si>
    <t>Binapani Mahato</t>
  </si>
  <si>
    <t>Bandana Mahato</t>
  </si>
  <si>
    <t>Astami Majhi</t>
  </si>
  <si>
    <t>Apu Mahato</t>
  </si>
  <si>
    <t>Aparna Adhikary</t>
  </si>
  <si>
    <t>Aparajita Mahato</t>
  </si>
  <si>
    <t>Anima Gorai</t>
  </si>
  <si>
    <t>Ananya Kuiry</t>
  </si>
  <si>
    <t>Anamika Rajwar</t>
  </si>
  <si>
    <t>Result of the Department of Political Science, 2021 Pass out Batch</t>
  </si>
  <si>
    <t>Sumita Chatterjee</t>
  </si>
  <si>
    <t>Supriya Char</t>
  </si>
  <si>
    <t>Urmila Gorain</t>
  </si>
  <si>
    <t>Tripti Mahato</t>
  </si>
  <si>
    <t>Swagata Roy Bhandari</t>
  </si>
  <si>
    <t>Sumana Goswami</t>
  </si>
  <si>
    <t>Sudipta Banerjee</t>
  </si>
  <si>
    <t>Suchitra Saren</t>
  </si>
  <si>
    <t>Subhra Mandal</t>
  </si>
  <si>
    <t>Sonia Singha Manki</t>
  </si>
  <si>
    <t>Sonali Gorai</t>
  </si>
  <si>
    <t>Situ Kaibarta</t>
  </si>
  <si>
    <t>Shefali Rajak</t>
  </si>
  <si>
    <t>Sasti Rajwar</t>
  </si>
  <si>
    <t>Saswati Sahis</t>
  </si>
  <si>
    <t>Sarathi Mahato</t>
  </si>
  <si>
    <t>Saleha Khatun</t>
  </si>
  <si>
    <t>Saita Nayma Khatun</t>
  </si>
  <si>
    <t>Saharvanu Khatun</t>
  </si>
  <si>
    <t>Sagupta Yasmin</t>
  </si>
  <si>
    <t>Rupa Kumar</t>
  </si>
  <si>
    <t>Ruma Kumar</t>
  </si>
  <si>
    <t>Rina Singh</t>
  </si>
  <si>
    <t>Rani Mahato</t>
  </si>
  <si>
    <t>Rakhi Char</t>
  </si>
  <si>
    <t>Purabi Rajwar</t>
  </si>
  <si>
    <t>Puja Mahato</t>
  </si>
  <si>
    <t>Priyanka Kumar</t>
  </si>
  <si>
    <t>Priyanka Majhi</t>
  </si>
  <si>
    <t>Priyanka Barat</t>
  </si>
  <si>
    <t>Pooja Daripa</t>
  </si>
  <si>
    <t>Pallabi Singha</t>
  </si>
  <si>
    <t>Namita Tudu</t>
  </si>
  <si>
    <t>Nabanita Rajwar</t>
  </si>
  <si>
    <t>Mousumi Mahato</t>
  </si>
  <si>
    <t>Moumita Bouri</t>
  </si>
  <si>
    <t>Mamani Hansda</t>
  </si>
  <si>
    <t>Mallika Mandal</t>
  </si>
  <si>
    <t>Laxmi Singh</t>
  </si>
  <si>
    <t>Laxmi Laha</t>
  </si>
  <si>
    <t>Kunami Hembram</t>
  </si>
  <si>
    <t>Jhilik Bayen</t>
  </si>
  <si>
    <t>Jayanti Rajwar</t>
  </si>
  <si>
    <t>Jannatun Khatun</t>
  </si>
  <si>
    <t>Jaba Digar</t>
  </si>
  <si>
    <t>Indrani Mahato</t>
  </si>
  <si>
    <t>Debashree Mahato</t>
  </si>
  <si>
    <t>Chandrani Bandyopadhyay</t>
  </si>
  <si>
    <t>Bina Roy</t>
  </si>
  <si>
    <t>Bijoylaxmi Mahato</t>
  </si>
  <si>
    <t>Bhuban Mohini Mahato</t>
  </si>
  <si>
    <t>Beauti Majee</t>
  </si>
  <si>
    <t>Barnali Mahato</t>
  </si>
  <si>
    <t>Asma Khatun</t>
  </si>
  <si>
    <t>Arpita Mukherjee</t>
  </si>
  <si>
    <t>Arpita Chatterjee</t>
  </si>
  <si>
    <t>Aradhana Nandi</t>
  </si>
  <si>
    <t>Anurupa Mahato</t>
  </si>
  <si>
    <t>Anita Mahato</t>
  </si>
  <si>
    <t>Ambika Dey</t>
  </si>
  <si>
    <t>Alpana Mahato</t>
  </si>
  <si>
    <t>Abha Mandal</t>
  </si>
  <si>
    <t>GOURI MAHATO</t>
  </si>
  <si>
    <t>2018-2019</t>
  </si>
  <si>
    <t>SANCHITA MAHATA</t>
  </si>
  <si>
    <t>ASTAMI ROY</t>
  </si>
  <si>
    <t>MADHURI MODAK</t>
  </si>
  <si>
    <t>MALATI MAHATO</t>
  </si>
  <si>
    <t>SATHI PATRA</t>
  </si>
  <si>
    <t>RIYA SARKAR</t>
  </si>
  <si>
    <t>PRATIMA MISHRA</t>
  </si>
  <si>
    <t>MANISHA PRAMANIK</t>
  </si>
  <si>
    <t>AMRITA MAHATO</t>
  </si>
  <si>
    <t>ADITI BANERJEE</t>
  </si>
  <si>
    <t>ASHA RANI MAHATO</t>
  </si>
  <si>
    <t>ANINDITA MANDAL</t>
  </si>
  <si>
    <t>RITA MANDI</t>
  </si>
  <si>
    <t>SUDIPTA TEWARY</t>
  </si>
  <si>
    <t>RUMA MAHATO</t>
  </si>
  <si>
    <t>BABY MANDAL</t>
  </si>
  <si>
    <t>LAXMISHREE DUTTA</t>
  </si>
  <si>
    <t>RIYA MAHATO</t>
  </si>
  <si>
    <t>SANDHYA RANI TUDU</t>
  </si>
  <si>
    <t>SONAMANI MAHATO</t>
  </si>
  <si>
    <t>SUNITA BESRA</t>
  </si>
  <si>
    <t>RITUPARNA MANDAL</t>
  </si>
  <si>
    <t>SABITA MAHATO</t>
  </si>
  <si>
    <t>TRIPTI GORAI</t>
  </si>
  <si>
    <t>SARASWATI PARAMANIK</t>
  </si>
  <si>
    <t>PARBATI MAHATO</t>
  </si>
  <si>
    <t>SIKHA MAHATO</t>
  </si>
  <si>
    <t>TANIA MUKHERJEE</t>
  </si>
  <si>
    <t>KABITA PAUL</t>
  </si>
  <si>
    <t>PRIYANKA TUDU</t>
  </si>
  <si>
    <t>SHILPI MANDAL</t>
  </si>
  <si>
    <t>ANITA MURMU</t>
  </si>
  <si>
    <t>JHARNA MAHATO</t>
  </si>
  <si>
    <t>SUDIPTA BARAT</t>
  </si>
  <si>
    <t>MAHIRAN KHATUN</t>
  </si>
  <si>
    <t>PUJARANI MAHATO</t>
  </si>
  <si>
    <t>MALLIKA MAHATO</t>
  </si>
  <si>
    <t>ANITA MAHATO</t>
  </si>
  <si>
    <t>PUJA MANDAL</t>
  </si>
  <si>
    <t>SILPA BAURI</t>
  </si>
  <si>
    <t>SHRABONI KALINDI</t>
  </si>
  <si>
    <t>PRITILATA MAHATO</t>
  </si>
  <si>
    <t>ASHALATA ROY</t>
  </si>
  <si>
    <t>SAMPA RAJWAR</t>
  </si>
  <si>
    <t>MALATI MANDI</t>
  </si>
  <si>
    <t>DAIBAKI MAHATO</t>
  </si>
  <si>
    <t>SABINA KHATUN</t>
  </si>
  <si>
    <t>SHAMPA RAJWAR</t>
  </si>
  <si>
    <t>RATULI ROY</t>
  </si>
  <si>
    <t>Result of the Department of Sanskrit, 2021 Pass out Batch</t>
  </si>
  <si>
    <t>Result of the Department of Mathematics, 2021 Pass out Batch</t>
  </si>
  <si>
    <t>ANISHA GOSWAMI</t>
  </si>
  <si>
    <t>`009837</t>
  </si>
  <si>
    <t>ANNAPURNA MAHATO</t>
  </si>
  <si>
    <t>`009997</t>
  </si>
  <si>
    <t>BARNALI MAHATO</t>
  </si>
  <si>
    <t>`009854</t>
  </si>
  <si>
    <t>BARSHA PAUL</t>
  </si>
  <si>
    <t>`010083</t>
  </si>
  <si>
    <t>CHAYANIKA BANERJEE</t>
  </si>
  <si>
    <t>`009864</t>
  </si>
  <si>
    <t>CHUMKI PATRA</t>
  </si>
  <si>
    <t>`009865</t>
  </si>
  <si>
    <t>DEBARPITA PAUL</t>
  </si>
  <si>
    <t>`009867</t>
  </si>
  <si>
    <t>DEBIKA DUTTA</t>
  </si>
  <si>
    <t>`009868</t>
  </si>
  <si>
    <t>DIPTI KARMAKAR</t>
  </si>
  <si>
    <t>`009871</t>
  </si>
  <si>
    <t>ISHIKA KUNDU</t>
  </si>
  <si>
    <t>`009878</t>
  </si>
  <si>
    <t>MOUMITA DEY</t>
  </si>
  <si>
    <t>`009904</t>
  </si>
  <si>
    <t>MOUTUSI MAHATO</t>
  </si>
  <si>
    <t>`009907</t>
  </si>
  <si>
    <t>NIBEDITA MAHATO</t>
  </si>
  <si>
    <t>`009910</t>
  </si>
  <si>
    <t>PALLABI MAHATO</t>
  </si>
  <si>
    <t>`009913</t>
  </si>
  <si>
    <t>PAPIYA KUMBHAKAR</t>
  </si>
  <si>
    <t>`009917</t>
  </si>
  <si>
    <t>PAYEL KUNDU</t>
  </si>
  <si>
    <t>`009919</t>
  </si>
  <si>
    <t>PINKI MONDAL</t>
  </si>
  <si>
    <t>`009922</t>
  </si>
  <si>
    <t>PINKI PARAMANIK</t>
  </si>
  <si>
    <t>`009923</t>
  </si>
  <si>
    <t>PINKI ROY</t>
  </si>
  <si>
    <t>`009921</t>
  </si>
  <si>
    <t>PRITILATA MAJEE</t>
  </si>
  <si>
    <t>`009927</t>
  </si>
  <si>
    <t>PUJA CHEL</t>
  </si>
  <si>
    <t>`009937</t>
  </si>
  <si>
    <t>PUJA KAR</t>
  </si>
  <si>
    <t>`009939</t>
  </si>
  <si>
    <t>REBIKA MAHATO</t>
  </si>
  <si>
    <t>`009945</t>
  </si>
  <si>
    <t>RIMA DAN</t>
  </si>
  <si>
    <t>`009947</t>
  </si>
  <si>
    <t>RISPA GANGULY</t>
  </si>
  <si>
    <t>`010010</t>
  </si>
  <si>
    <t>RUMPA MAHATA</t>
  </si>
  <si>
    <t>`009949</t>
  </si>
  <si>
    <t>SANJANA DAS</t>
  </si>
  <si>
    <t>`009956</t>
  </si>
  <si>
    <t>SARNA SOREN</t>
  </si>
  <si>
    <t>`009960</t>
  </si>
  <si>
    <t>SAMPA MAHATO</t>
  </si>
  <si>
    <t>`009952</t>
  </si>
  <si>
    <t>SMRITI MAHATO</t>
  </si>
  <si>
    <t>`010012</t>
  </si>
  <si>
    <t>SOMA MAHATO</t>
  </si>
  <si>
    <t>`009973</t>
  </si>
  <si>
    <t>SUMANA PATI</t>
  </si>
  <si>
    <t>`009983</t>
  </si>
  <si>
    <t>SUMITRA MAHATO</t>
  </si>
  <si>
    <t>`009984</t>
  </si>
  <si>
    <t>SUPRIYA MANDAL</t>
  </si>
  <si>
    <t>`009987</t>
  </si>
  <si>
    <t>SURANJANA MAHATO</t>
  </si>
  <si>
    <t>`009988</t>
  </si>
  <si>
    <t>Anchita Mahato</t>
  </si>
  <si>
    <t>010026</t>
  </si>
  <si>
    <t>Rupa Das</t>
  </si>
  <si>
    <t>010395</t>
  </si>
  <si>
    <t>Purba Mukherjee</t>
  </si>
  <si>
    <t>010334</t>
  </si>
  <si>
    <t>Kakali Chandra</t>
  </si>
  <si>
    <t>010155</t>
  </si>
  <si>
    <t>Dipti Karmakar</t>
  </si>
  <si>
    <t>010118</t>
  </si>
  <si>
    <t>Himadri Mahato</t>
  </si>
  <si>
    <t>010133</t>
  </si>
  <si>
    <t>Riya Mandal</t>
  </si>
  <si>
    <t>010382</t>
  </si>
  <si>
    <t>Kusum Bauri</t>
  </si>
  <si>
    <t>010167</t>
  </si>
  <si>
    <t>Priya Mandal</t>
  </si>
  <si>
    <t>010304</t>
  </si>
  <si>
    <t>010421</t>
  </si>
  <si>
    <t>Sonia Parween</t>
  </si>
  <si>
    <t>010499</t>
  </si>
  <si>
    <t>Moyna Patra</t>
  </si>
  <si>
    <t>010241</t>
  </si>
  <si>
    <t>Sutripti Mandal</t>
  </si>
  <si>
    <t>010543</t>
  </si>
  <si>
    <t>010362</t>
  </si>
  <si>
    <t>Lilabati Mahato</t>
  </si>
  <si>
    <t>010179</t>
  </si>
  <si>
    <t>Shreema Chakraborty</t>
  </si>
  <si>
    <t>010475</t>
  </si>
  <si>
    <t>Anwesha Dhibar</t>
  </si>
  <si>
    <t>010644</t>
  </si>
  <si>
    <t>Jaba Rani Mahato</t>
  </si>
  <si>
    <t>010140</t>
  </si>
  <si>
    <t>Rupali Gorain</t>
  </si>
  <si>
    <t>010397</t>
  </si>
  <si>
    <t>Shampa Sardar</t>
  </si>
  <si>
    <t>010460</t>
  </si>
  <si>
    <t>Riya Mahato</t>
  </si>
  <si>
    <t>010380</t>
  </si>
  <si>
    <t>Subhadra Mahato</t>
  </si>
  <si>
    <t>010504</t>
  </si>
  <si>
    <t>Sangita Bag</t>
  </si>
  <si>
    <t>010433</t>
  </si>
  <si>
    <t>Priya Dhibar</t>
  </si>
  <si>
    <t>010301</t>
  </si>
  <si>
    <t>Chitra Mahato</t>
  </si>
  <si>
    <t>010108</t>
  </si>
  <si>
    <t>Tumpa Dan</t>
  </si>
  <si>
    <t>010563</t>
  </si>
  <si>
    <t>Debdutta Sinha Mahapatra</t>
  </si>
  <si>
    <t>010113</t>
  </si>
  <si>
    <t>Tarulata Karmakar</t>
  </si>
  <si>
    <t>010558</t>
  </si>
  <si>
    <t>Mrinmayee Hazra</t>
  </si>
  <si>
    <t>010243</t>
  </si>
  <si>
    <t>Manasi Mandal</t>
  </si>
  <si>
    <t>010208</t>
  </si>
  <si>
    <t>Sima Majhi</t>
  </si>
  <si>
    <t>010485</t>
  </si>
  <si>
    <t>Result of the Department of Geography, 2021 Pass out Batch</t>
  </si>
  <si>
    <t>Santoshi Gorai</t>
  </si>
  <si>
    <t>Nirupama Paramanik</t>
  </si>
  <si>
    <t>Mallika Mahato</t>
  </si>
  <si>
    <t>Monika Kumari</t>
  </si>
  <si>
    <t>Arpita Mahato</t>
  </si>
  <si>
    <t>Brishti Nandi</t>
  </si>
  <si>
    <t>Aishwarya Mukherjee</t>
  </si>
  <si>
    <t>Annapurna Mahato</t>
  </si>
  <si>
    <t>Moumita Kumbhakar</t>
  </si>
  <si>
    <t>Bithika Majee</t>
  </si>
  <si>
    <t>Result of the Department of Physics, 2021 Pass out Batch</t>
  </si>
  <si>
    <t>MANTU BHANDARY</t>
  </si>
  <si>
    <t>BARNALI NAYAK</t>
  </si>
  <si>
    <t>NAHITA SING PATAR</t>
  </si>
  <si>
    <t>MITHU MAHATO</t>
  </si>
  <si>
    <t>SUSMITA HALDAR</t>
  </si>
  <si>
    <t>DOYEL BANDOPADHYAY</t>
  </si>
  <si>
    <t>PUNAM GORAIN</t>
  </si>
  <si>
    <t>MOUSUMI DE</t>
  </si>
  <si>
    <t>SUTAPA PATRA</t>
  </si>
  <si>
    <t>ANNESHA HEMBRAM</t>
  </si>
  <si>
    <t>SHIULI MUKHERJEE</t>
  </si>
  <si>
    <t>MAMATA GORAIN</t>
  </si>
  <si>
    <t>ARCHANA GORAIN</t>
  </si>
  <si>
    <t>BIDISHA SINGHA</t>
  </si>
  <si>
    <t>Result of the Department of Environmental Science, 2021 Pass out Batch</t>
  </si>
  <si>
    <t>Result of the Department of Nutrition, 2021 Pass out Batch</t>
  </si>
  <si>
    <t>Aditi Ghosh</t>
  </si>
  <si>
    <t>Anita Mandal</t>
  </si>
  <si>
    <t>Dipsikha Chatterjee</t>
  </si>
  <si>
    <t>Dishani Banerjee</t>
  </si>
  <si>
    <t>Ishika Dutta</t>
  </si>
  <si>
    <t>Lipika Sabar</t>
  </si>
  <si>
    <t>Madhabi Mahato</t>
  </si>
  <si>
    <t>Mahima Mallik</t>
  </si>
  <si>
    <t>Mallika Dey</t>
  </si>
  <si>
    <t>Moumita Chattopadhyay</t>
  </si>
  <si>
    <t>Mousumi Mondal</t>
  </si>
  <si>
    <t>Pallabi Roy</t>
  </si>
  <si>
    <t>Priyanka Mishra</t>
  </si>
  <si>
    <t>Puja Das</t>
  </si>
  <si>
    <t>Ruma Mahato</t>
  </si>
  <si>
    <t>Shubhra Mahato</t>
  </si>
  <si>
    <t>Soumita Sen</t>
  </si>
  <si>
    <t>Sunanda Rooj</t>
  </si>
  <si>
    <t>Susmita Sen</t>
  </si>
  <si>
    <t>Sayani Ghosh</t>
  </si>
  <si>
    <t>Sahin Parveen</t>
  </si>
  <si>
    <t>Shreyashi Adhikary</t>
  </si>
  <si>
    <t>Gayati Gorai</t>
  </si>
  <si>
    <t xml:space="preserve"> Shikha Kumar</t>
  </si>
  <si>
    <t>Dipti Lohar</t>
  </si>
  <si>
    <t>Priya Karmakar</t>
  </si>
  <si>
    <t>Debasree Mandal</t>
  </si>
  <si>
    <t>Puja Paul</t>
  </si>
  <si>
    <t>Rukhsar Khatun</t>
  </si>
  <si>
    <t>Nilima Mahato</t>
  </si>
  <si>
    <t>Purnima Murmu</t>
  </si>
  <si>
    <t>Nabanita Bauri</t>
  </si>
  <si>
    <t>Janani Mahato</t>
  </si>
  <si>
    <t>Samina Khatun</t>
  </si>
  <si>
    <t>Manasi Mahato</t>
  </si>
  <si>
    <t>Satarupa Mahato</t>
  </si>
  <si>
    <t>Mangala  Mudi</t>
  </si>
  <si>
    <t>Sudipta Majhi</t>
  </si>
  <si>
    <t>Anima Majhi</t>
  </si>
  <si>
    <t xml:space="preserve"> Rimpa Majee</t>
  </si>
  <si>
    <t>Mousumi Mandal</t>
  </si>
  <si>
    <t>Mahima Gorain</t>
  </si>
  <si>
    <t>Chhanda Mahato</t>
  </si>
  <si>
    <t>Purnima Mandal</t>
  </si>
  <si>
    <t>namita Mahato</t>
  </si>
  <si>
    <t>Tapashi Mahato</t>
  </si>
  <si>
    <t>Soma Rajwar</t>
  </si>
  <si>
    <t>Rupali Mahato</t>
  </si>
  <si>
    <t>Sova Rani Mahato</t>
  </si>
  <si>
    <t>Dipali Mudi</t>
  </si>
  <si>
    <t>Kakoli Ghatoyal</t>
  </si>
  <si>
    <t>Rajashree Tudu</t>
  </si>
  <si>
    <t>Shilpa Majhi</t>
  </si>
  <si>
    <t xml:space="preserve"> Nazma Khatun</t>
  </si>
  <si>
    <t>Bishnupriya Mahato</t>
  </si>
  <si>
    <t>Sanchita Mandal</t>
  </si>
  <si>
    <t xml:space="preserve"> Rita Rajwar</t>
  </si>
  <si>
    <t>Sanjukta Mahato</t>
  </si>
  <si>
    <t>Nilanjana Majhi</t>
  </si>
  <si>
    <t>Nayan Badyakar</t>
  </si>
  <si>
    <t>Rinku Sing Sardar</t>
  </si>
  <si>
    <t>Anuupa Mahato</t>
  </si>
  <si>
    <t>Mitu Mandal</t>
  </si>
  <si>
    <t>Rama Bhuniya</t>
  </si>
  <si>
    <t>Kalpana Rajwar</t>
  </si>
  <si>
    <t>Kakoli Roy</t>
  </si>
  <si>
    <t>Chhaya Rajwar</t>
  </si>
  <si>
    <t>Neha Paween</t>
  </si>
  <si>
    <t>Aparna Bauri</t>
  </si>
  <si>
    <t>Urmila Bauri</t>
  </si>
  <si>
    <t>Babita Sahis</t>
  </si>
  <si>
    <t>Munera Khatoon</t>
  </si>
  <si>
    <t>Result of the Department of History, 2021 Pass out Batch</t>
  </si>
  <si>
    <t>ANKHI SARKAR</t>
  </si>
  <si>
    <t>SASWATI SEN</t>
  </si>
  <si>
    <t>SRILEKHA KAR</t>
  </si>
  <si>
    <t>SUNITA DUTTA</t>
  </si>
  <si>
    <t>MADHURIMA KUILA</t>
  </si>
  <si>
    <t>PRITI GANGULY</t>
  </si>
  <si>
    <t>ARUNTIMA ACHERJEE</t>
  </si>
  <si>
    <t>PRITILATA MUKHERJEE</t>
  </si>
  <si>
    <t>MADHABI SINGHA MAHAPATRA</t>
  </si>
  <si>
    <t>BHAGYABATI MAHATO</t>
  </si>
  <si>
    <t>ALAKA BESRA</t>
  </si>
  <si>
    <t>ASTAMI MURMU</t>
  </si>
  <si>
    <t>PRANATI MAHATO</t>
  </si>
  <si>
    <t>PUNAM GOSWAMI</t>
  </si>
  <si>
    <t>PUJA NAG</t>
  </si>
  <si>
    <t>BEHULA MURMU</t>
  </si>
  <si>
    <t>SALINA KHATUN</t>
  </si>
  <si>
    <t>PARUL MAHATO</t>
  </si>
  <si>
    <t>Result of the Department of Zoology, 2021 Pass out Batch</t>
  </si>
  <si>
    <t>Usha Rani Mahato</t>
  </si>
  <si>
    <t>010571</t>
  </si>
  <si>
    <t>010056</t>
  </si>
  <si>
    <t>Siuli Das Mahanta</t>
  </si>
  <si>
    <t>010487</t>
  </si>
  <si>
    <t>Anurupa Kumbhakar</t>
  </si>
  <si>
    <t>010048</t>
  </si>
  <si>
    <t>Suchitra Paramanik</t>
  </si>
  <si>
    <t>010508</t>
  </si>
  <si>
    <t>010046</t>
  </si>
  <si>
    <t>Ananya Dasgupta</t>
  </si>
  <si>
    <t>010024</t>
  </si>
  <si>
    <t>Pampa Rani Mahata</t>
  </si>
  <si>
    <t>010277</t>
  </si>
  <si>
    <t>Gargi Das</t>
  </si>
  <si>
    <t>010123</t>
  </si>
  <si>
    <t>Padmini Rajak</t>
  </si>
  <si>
    <t>010272</t>
  </si>
  <si>
    <t>Jayanti Oraon</t>
  </si>
  <si>
    <t>010145</t>
  </si>
  <si>
    <t>Tapashi Paul</t>
  </si>
  <si>
    <t>010552</t>
  </si>
  <si>
    <t>Nayna Singha Deb</t>
  </si>
  <si>
    <t>010257</t>
  </si>
  <si>
    <t>Payel Deogharia</t>
  </si>
  <si>
    <t>010283</t>
  </si>
  <si>
    <t>Kalpana Mandi</t>
  </si>
  <si>
    <t>010161</t>
  </si>
  <si>
    <t>010311</t>
  </si>
  <si>
    <t>Rumpa Sen</t>
  </si>
  <si>
    <t>010394</t>
  </si>
  <si>
    <t>010366</t>
  </si>
  <si>
    <t>Lila Mandal</t>
  </si>
  <si>
    <t>010178</t>
  </si>
  <si>
    <t>010429</t>
  </si>
  <si>
    <t>Priyanka Saw</t>
  </si>
  <si>
    <t>010315</t>
  </si>
  <si>
    <t>Nupur Mandal</t>
  </si>
  <si>
    <t>010270</t>
  </si>
  <si>
    <t>Saba Khatun</t>
  </si>
  <si>
    <t>010400</t>
  </si>
  <si>
    <t>010540</t>
  </si>
  <si>
    <t>Gulshan Khatun</t>
  </si>
  <si>
    <t>010129</t>
  </si>
  <si>
    <t>Sabita Mandal</t>
  </si>
  <si>
    <t>010404</t>
  </si>
  <si>
    <t>Rima Gorai</t>
  </si>
  <si>
    <t>010354</t>
  </si>
  <si>
    <t>010312</t>
  </si>
  <si>
    <t>Anita Bauri</t>
  </si>
  <si>
    <t>010033</t>
  </si>
  <si>
    <t>Mampi Mahato</t>
  </si>
  <si>
    <t>010204</t>
  </si>
  <si>
    <t>Sima Chowdhury</t>
  </si>
  <si>
    <t>010484</t>
  </si>
  <si>
    <t>Lipika Mahato</t>
  </si>
  <si>
    <t>010985</t>
  </si>
  <si>
    <t>Saba Afrin</t>
  </si>
  <si>
    <t>011420</t>
  </si>
  <si>
    <t>Rakhi Das</t>
  </si>
  <si>
    <t>010345</t>
  </si>
  <si>
    <t>Rakhi Bauri</t>
  </si>
  <si>
    <t>010343</t>
  </si>
  <si>
    <t>Nabanita Mahato</t>
  </si>
  <si>
    <t>010248</t>
  </si>
  <si>
    <t>Result of the Department of Education, 2021 Pass out Batch</t>
  </si>
  <si>
    <t>GOPA DAS</t>
  </si>
  <si>
    <t xml:space="preserve"> 2018-2019</t>
  </si>
  <si>
    <t>SHRAWANTIKA CHAKRABORTY</t>
  </si>
  <si>
    <t>PRATIVA CHATTERJEE</t>
  </si>
  <si>
    <t>ANKHI MAHATO</t>
  </si>
  <si>
    <t>PUJA NANDY</t>
  </si>
  <si>
    <t>ANNESHA MAHATO</t>
  </si>
  <si>
    <t>SANGITA MAHATO</t>
  </si>
  <si>
    <t>RIYA CHATTERJEE</t>
  </si>
  <si>
    <t>CHHABIRANI MAHATO</t>
  </si>
  <si>
    <t>ARPITA BANDYOPADHYAY</t>
  </si>
  <si>
    <t>MOUSUMI MAHATO</t>
  </si>
  <si>
    <t>JHUMPA BAURI</t>
  </si>
  <si>
    <t>PRATIMA MAHATO</t>
  </si>
  <si>
    <t>AHANA DARIPA</t>
  </si>
  <si>
    <t>SULEKHA MAHATO</t>
  </si>
  <si>
    <t>SOVA RANI PANDEY</t>
  </si>
  <si>
    <t>Result of the Department of Economics, 2021 Pass out Batch</t>
  </si>
  <si>
    <t>Result of the Department of Botany, 2021 Pass out Batch</t>
  </si>
  <si>
    <t>Anisha Tewari</t>
  </si>
  <si>
    <t>Beauty Das</t>
  </si>
  <si>
    <t>Gayatri Das</t>
  </si>
  <si>
    <t>Ivy Adhikary</t>
  </si>
  <si>
    <t>Kalyani Mahato</t>
  </si>
  <si>
    <t>Mitu Deoghoria</t>
  </si>
  <si>
    <t>Pampa Mahato</t>
  </si>
  <si>
    <t>Priyanka Chandra</t>
  </si>
  <si>
    <t>Priyanka Mondal</t>
  </si>
  <si>
    <t>Rajoshree Karmakar</t>
  </si>
  <si>
    <t>Sangita Nag</t>
  </si>
  <si>
    <t>Sanhita Mahata</t>
  </si>
  <si>
    <t>Sikha Show</t>
  </si>
  <si>
    <t>Shyama Bouri</t>
  </si>
  <si>
    <t>Sima Mahato</t>
  </si>
  <si>
    <t>Sudeshna Saren</t>
  </si>
  <si>
    <t>Sudipta Mahata</t>
  </si>
  <si>
    <t>Tulika Patra</t>
  </si>
  <si>
    <t>Ishita Bhattacharyya</t>
  </si>
  <si>
    <t>Result of the Department of Computer Science, 2021 Pass out Batch</t>
  </si>
  <si>
    <t>Kunti Mahato</t>
  </si>
  <si>
    <t>Amita Mahata</t>
  </si>
  <si>
    <t>Anamika Mahto</t>
  </si>
  <si>
    <t>Anushree Mahato</t>
  </si>
  <si>
    <t>Priyanka Patra</t>
  </si>
  <si>
    <t>Shampa Mahato</t>
  </si>
  <si>
    <t>Tarubala Mahato</t>
  </si>
  <si>
    <t>2018-20</t>
  </si>
  <si>
    <t>Ipsita Sarkar</t>
  </si>
  <si>
    <t>Debalina Pyne</t>
  </si>
  <si>
    <t>Sumana Digar</t>
  </si>
  <si>
    <t>Manashi Mahato</t>
  </si>
  <si>
    <t>Sinjini Halder</t>
  </si>
  <si>
    <t>Sarada Mahato</t>
  </si>
  <si>
    <t>Sneha Bandyopadhyay</t>
  </si>
  <si>
    <t>Parama Amrit</t>
  </si>
  <si>
    <t>Sudeshna Seth</t>
  </si>
  <si>
    <t>2018-21</t>
  </si>
  <si>
    <t>Anima Mahato</t>
  </si>
  <si>
    <t>Anima Murmu</t>
  </si>
  <si>
    <t>Anjali Mandal</t>
  </si>
  <si>
    <t>Anwesha Pandey</t>
  </si>
  <si>
    <t>Barnali Munda</t>
  </si>
  <si>
    <t>Belarani Mahato</t>
  </si>
  <si>
    <t>Chhanda Kaibarta</t>
  </si>
  <si>
    <t>Debi Roy</t>
  </si>
  <si>
    <t>Hasina Khatun</t>
  </si>
  <si>
    <t>Hawa Khatoon</t>
  </si>
  <si>
    <t>Indrani Majee</t>
  </si>
  <si>
    <t>Ishani Mandal</t>
  </si>
  <si>
    <t>Lakshmi Mahato</t>
  </si>
  <si>
    <t>Lata Paramanik</t>
  </si>
  <si>
    <t>Laxmi Mahli</t>
  </si>
  <si>
    <t>Mahasweta De</t>
  </si>
  <si>
    <t>Maitry Karmakar</t>
  </si>
  <si>
    <t>Mamata Majhi</t>
  </si>
  <si>
    <t>Manisha Dutta</t>
  </si>
  <si>
    <t>Manju Rani Mahato</t>
  </si>
  <si>
    <t>Monika Bhattacharjee</t>
  </si>
  <si>
    <t>Mousumi Rajwar</t>
  </si>
  <si>
    <t>Mrinalini Mahato</t>
  </si>
  <si>
    <t>Mukta Mandal</t>
  </si>
  <si>
    <t>Nibedita Mahato</t>
  </si>
  <si>
    <t>Nirupama Bauri</t>
  </si>
  <si>
    <t>Pabita Mandal</t>
  </si>
  <si>
    <t>Pritilata Khan</t>
  </si>
  <si>
    <t>Priya Nandi</t>
  </si>
  <si>
    <t>Puja Mandal</t>
  </si>
  <si>
    <t>Puja Mukherjee</t>
  </si>
  <si>
    <t>Punam Sahu</t>
  </si>
  <si>
    <t>Rina Rajwar</t>
  </si>
  <si>
    <t>Rita Mahato</t>
  </si>
  <si>
    <t>Riya Mahanty</t>
  </si>
  <si>
    <t>Riya Mishra</t>
  </si>
  <si>
    <t>Riya Paramanik</t>
  </si>
  <si>
    <t>Rumpa Garain</t>
  </si>
  <si>
    <t>Sabita Mahato</t>
  </si>
  <si>
    <t>Sabitri Mahato</t>
  </si>
  <si>
    <t>Samapti Mahato</t>
  </si>
  <si>
    <t>Sandhya Mahata</t>
  </si>
  <si>
    <t>Sandhyarani Rajak</t>
  </si>
  <si>
    <t>Saoni Mandal</t>
  </si>
  <si>
    <t>Shilpa Pain</t>
  </si>
  <si>
    <t>Shilpi Majee</t>
  </si>
  <si>
    <t>Snehalata Mahato</t>
  </si>
  <si>
    <t>Sonamukhi Roy</t>
  </si>
  <si>
    <t>Srabani Paramanik</t>
  </si>
  <si>
    <t>Sukhalata Murmu</t>
  </si>
  <si>
    <t>Supriya Mahato</t>
  </si>
  <si>
    <t>Supriya Mandal</t>
  </si>
  <si>
    <t>Tumpa Mahato</t>
  </si>
  <si>
    <t>Result of the Department of Bengali (UG), 2021 Pass out Batch</t>
  </si>
  <si>
    <t>Beauty Nandi</t>
  </si>
  <si>
    <t>Iman Supakar</t>
  </si>
  <si>
    <t>Mousumi Mallick</t>
  </si>
  <si>
    <t>Nandita Sarkar</t>
  </si>
  <si>
    <t>Shilpa Nandi</t>
  </si>
  <si>
    <t>Shreya Neogi</t>
  </si>
  <si>
    <t>Anjali Panda</t>
  </si>
  <si>
    <t>Bandana Thakur</t>
  </si>
  <si>
    <t>Madhurilata Garain</t>
  </si>
  <si>
    <t>Rimpa Banerjee</t>
  </si>
  <si>
    <t>Riya Dutta</t>
  </si>
  <si>
    <t>Rumpa Mahato</t>
  </si>
  <si>
    <t>Tanushree Datta</t>
  </si>
  <si>
    <t>Tina Thakur</t>
  </si>
  <si>
    <t>Result of the Department of Music, 2021 Pass out Batch</t>
  </si>
  <si>
    <t>Result of the Department of Bengali (PG), 2021 Pass out Batch</t>
  </si>
  <si>
    <t>AmbikaKumar</t>
  </si>
  <si>
    <t>2016-2017</t>
  </si>
  <si>
    <t>AnkitaMondal</t>
  </si>
  <si>
    <t>2019-2020</t>
  </si>
  <si>
    <t>BedanaMahato</t>
  </si>
  <si>
    <t>ChaitaliMahato</t>
  </si>
  <si>
    <t>2015-2016</t>
  </si>
  <si>
    <t>HirabatiSahis</t>
  </si>
  <si>
    <t>JayashreeKundu</t>
  </si>
  <si>
    <t>JharnaMahato</t>
  </si>
  <si>
    <t>JhumpaMitra</t>
  </si>
  <si>
    <t>Mala Majhi</t>
  </si>
  <si>
    <t>MalatiRajwar</t>
  </si>
  <si>
    <t>MalkaTahjib</t>
  </si>
  <si>
    <t>MamataMahato</t>
  </si>
  <si>
    <t>Mitali Mandal</t>
  </si>
  <si>
    <t>NibeditaLayek</t>
  </si>
  <si>
    <t>NibeditaMahato</t>
  </si>
  <si>
    <t>NibeditaMajhi</t>
  </si>
  <si>
    <t>2014-2015</t>
  </si>
  <si>
    <t>Parbati Mahato</t>
  </si>
  <si>
    <t>Poulomee Kumar</t>
  </si>
  <si>
    <t>Pinki Chatterjee</t>
  </si>
  <si>
    <t>Prabhati Mahato</t>
  </si>
  <si>
    <t>Purnima ParamaniK</t>
  </si>
  <si>
    <t>Putul Sing</t>
  </si>
  <si>
    <t>Sabedita Majhi</t>
  </si>
  <si>
    <t>Sagarika Patra</t>
  </si>
  <si>
    <t>Sarbani Hansda</t>
  </si>
  <si>
    <t>Shikha Rajak</t>
  </si>
  <si>
    <t>Shrabani Chakrabortty</t>
  </si>
  <si>
    <t>Shyamali Kuiry</t>
  </si>
  <si>
    <t>Soma Chattaraj</t>
  </si>
  <si>
    <t>SonaliTudu</t>
  </si>
  <si>
    <t>Tamali Ganguly</t>
  </si>
  <si>
    <t>Tusta Mahato</t>
  </si>
</sst>
</file>

<file path=xl/styles.xml><?xml version="1.0" encoding="utf-8"?>
<styleSheet xmlns="http://schemas.openxmlformats.org/spreadsheetml/2006/main">
  <numFmts count="2">
    <numFmt numFmtId="164" formatCode="000000"/>
    <numFmt numFmtId="165" formatCode="0.00_ 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name val="Arial"/>
      <family val="2"/>
    </font>
    <font>
      <sz val="9.5"/>
      <color rgb="FF000066"/>
      <name val="Arial"/>
      <family val="2"/>
    </font>
    <font>
      <sz val="11"/>
      <name val="Calibri"/>
      <family val="2"/>
      <scheme val="minor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/>
    <xf numFmtId="0" fontId="0" fillId="0" borderId="7" xfId="0" applyBorder="1"/>
    <xf numFmtId="0" fontId="11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/>
    <xf numFmtId="0" fontId="0" fillId="0" borderId="11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/>
    <xf numFmtId="0" fontId="0" fillId="0" borderId="12" xfId="0" applyBorder="1"/>
    <xf numFmtId="0" fontId="11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49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quotePrefix="1" applyBorder="1"/>
    <xf numFmtId="0" fontId="0" fillId="0" borderId="1" xfId="0" quotePrefix="1" applyNumberFormat="1" applyBorder="1"/>
    <xf numFmtId="165" fontId="0" fillId="0" borderId="1" xfId="0" applyNumberFormat="1" applyBorder="1" applyAlignment="1">
      <alignment horizontal="center" vertical="center"/>
    </xf>
    <xf numFmtId="0" fontId="0" fillId="0" borderId="1" xfId="0" quotePrefix="1" applyFill="1" applyBorder="1"/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2" borderId="17" xfId="0" applyFill="1" applyBorder="1" applyAlignment="1">
      <alignment horizontal="justify" vertical="top" wrapText="1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'Philosophy-2021'!$L$3:$Q$3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'Philosophy-2021'!$L$4:$Q$4</c:f>
              <c:numCache>
                <c:formatCode>General</c:formatCode>
                <c:ptCount val="6"/>
                <c:pt idx="0">
                  <c:v>5</c:v>
                </c:pt>
                <c:pt idx="1">
                  <c:v>36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'Education-2021'!$L$3:$Q$3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'Education-2021'!$L$4:$Q$4</c:f>
              <c:numCache>
                <c:formatCode>General</c:formatCode>
                <c:ptCount val="6"/>
                <c:pt idx="0">
                  <c:v>12</c:v>
                </c:pt>
                <c:pt idx="1">
                  <c:v>20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'History(H)-2021'!$L$3:$Q$3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'History(H)-2021'!$L$4:$Q$4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46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'[1]Mathematics (H)'!$L$3:$Q$3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'[1]Mathematics (H)'!$L$4:$Q$4</c:f>
              <c:numCache>
                <c:formatCode>General</c:formatCode>
                <c:ptCount val="6"/>
                <c:pt idx="0">
                  <c:v>7</c:v>
                </c:pt>
                <c:pt idx="1">
                  <c:v>23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'Physics-2021'!$L$3:$Q$3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'Physics-2021'!$L$4:$Q$4</c:f>
              <c:numCache>
                <c:formatCode>General</c:formatCode>
                <c:ptCount val="6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'Botany-2021'!$L$3:$Q$3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'Botany-2021'!$L$4:$Q$4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'Computer Science-2021'!$L$3:$Q$3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'Computer Science-2021'!$L$4:$Q$4</c:f>
              <c:numCache>
                <c:formatCode>General</c:formatCode>
                <c:ptCount val="6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'Zoology-2021'!$L$3:$Q$3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'Zoology-2021'!$L$4:$Q$4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'ENVS-2021'!$L$3:$Q$3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'ENVS-2021'!$L$4:$Q$4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'Nutrition-2021'!$L$3:$Q$3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'Nutrition-2021'!$L$4:$Q$4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12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'Nutrition-2021'!$L$3:$Q$3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'Nutrition-2021'!$L$4:$Q$4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12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'English-2021'!$L$4:$Q$4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'English-2021'!$L$5:$Q$5</c:f>
              <c:numCache>
                <c:formatCode>General</c:formatCode>
                <c:ptCount val="6"/>
                <c:pt idx="0">
                  <c:v>0</c:v>
                </c:pt>
                <c:pt idx="1">
                  <c:v>14</c:v>
                </c:pt>
                <c:pt idx="2">
                  <c:v>46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zero"/>
  </c:chart>
  <c:spPr>
    <a:ln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'Bengali (PG)-2021'!$L$10:$Q$10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'Bengali (PG)-2021'!$L$11:$Q$11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24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zero"/>
  </c:chart>
  <c:spPr>
    <a:ln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'Bengali (UG)-2021'!$L$10:$Q$10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'Bengali (UG)-2021'!$L$11:$Q$11</c:f>
              <c:numCache>
                <c:formatCode>General</c:formatCode>
                <c:ptCount val="6"/>
                <c:pt idx="0">
                  <c:v>1</c:v>
                </c:pt>
                <c:pt idx="1">
                  <c:v>34</c:v>
                </c:pt>
                <c:pt idx="2">
                  <c:v>21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'Pol Science-2021'!$L$8:$Q$8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'Pol Science-2021'!$L$9:$Q$9</c:f>
              <c:numCache>
                <c:formatCode>General</c:formatCode>
                <c:ptCount val="6"/>
                <c:pt idx="0">
                  <c:v>1</c:v>
                </c:pt>
                <c:pt idx="1">
                  <c:v>43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en-US"/>
          </a:pPr>
          <a:endParaRPr lang="en-US"/>
        </a:p>
      </c:tx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'Sanskrit-2021'!$K$11</c:f>
              <c:strCache>
                <c:ptCount val="1"/>
                <c:pt idx="0">
                  <c:v>No. of Students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showLeaderLines val="1"/>
          </c:dLbls>
          <c:cat>
            <c:strRef>
              <c:f>'Sanskrit-2021'!$L$10:$Q$10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'Sanskrit-2021'!$L$11:$Q$11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28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'Economics-2021'!$L$3:$Q$3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'Economics-2021'!$L$4:$Q$4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IN" b="1"/>
                </a:pPr>
                <a:endParaRPr lang="en-US"/>
              </a:p>
            </c:txPr>
            <c:showVal val="1"/>
            <c:showLeaderLines val="1"/>
          </c:dLbls>
          <c:cat>
            <c:strRef>
              <c:f>'Music-2021'!$L$3:$Q$3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'Music-2021'!$L$4:$Q$4</c:f>
              <c:numCache>
                <c:formatCode>General</c:formatCode>
                <c:ptCount val="6"/>
                <c:pt idx="0">
                  <c:v>4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IN" b="1"/>
          </a:pPr>
          <a:endParaRPr lang="en-US"/>
        </a:p>
      </c:txPr>
    </c:legend>
    <c:plotVisOnly val="1"/>
    <c:dispBlanksAs val="zero"/>
  </c:chart>
  <c:spPr>
    <a:ln>
      <a:solidFill>
        <a:sysClr val="windowText" lastClr="000000"/>
      </a:solidFill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Val val="1"/>
            <c:showLeaderLines val="1"/>
          </c:dLbls>
          <c:cat>
            <c:strRef>
              <c:f>'Geography-2021'!$L$3:$Q$3</c:f>
              <c:strCache>
                <c:ptCount val="6"/>
                <c:pt idx="0">
                  <c:v>CGPA 9.01 -10.00</c:v>
                </c:pt>
                <c:pt idx="1">
                  <c:v>CGPA 8.01 -9.00</c:v>
                </c:pt>
                <c:pt idx="2">
                  <c:v>CGPA 7.01 -8.00</c:v>
                </c:pt>
                <c:pt idx="3">
                  <c:v>CGPA 6.01 -7.00</c:v>
                </c:pt>
                <c:pt idx="4">
                  <c:v>CGPA 5.01 -6.00</c:v>
                </c:pt>
                <c:pt idx="5">
                  <c:v>GPW</c:v>
                </c:pt>
              </c:strCache>
            </c:strRef>
          </c:cat>
          <c:val>
            <c:numRef>
              <c:f>'Geography-2021'!$L$4:$Q$4</c:f>
              <c:numCache>
                <c:formatCode>General</c:formatCode>
                <c:ptCount val="6"/>
                <c:pt idx="0">
                  <c:v>3</c:v>
                </c:pt>
                <c:pt idx="1">
                  <c:v>20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chemeClr val="tx1"/>
          </a:solidFill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zero"/>
  </c:chart>
  <c:spPr>
    <a:ln>
      <a:solidFill>
        <a:schemeClr val="tx1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showVal val="1"/>
            <c:showLeaderLines val="1"/>
          </c:dLbls>
          <c:cat>
            <c:strRef>
              <c:f>'Chemistry-2021'!$L$3:$M$3</c:f>
              <c:strCache>
                <c:ptCount val="2"/>
                <c:pt idx="0">
                  <c:v>CGPA 9.01 -10.00</c:v>
                </c:pt>
                <c:pt idx="1">
                  <c:v>CGPA 8.01 -9.00</c:v>
                </c:pt>
              </c:strCache>
            </c:strRef>
          </c:cat>
          <c:val>
            <c:numRef>
              <c:f>'Chemistry-2021'!$L$4:$M$4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</c:ser>
      </c:pie3DChart>
    </c:plotArea>
    <c:legend>
      <c:legendPos val="r"/>
      <c:layout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zero"/>
  </c:chart>
  <c:spPr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5</xdr:row>
      <xdr:rowOff>19050</xdr:rowOff>
    </xdr:from>
    <xdr:to>
      <xdr:col>14</xdr:col>
      <xdr:colOff>552450</xdr:colOff>
      <xdr:row>19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6</xdr:row>
      <xdr:rowOff>28575</xdr:rowOff>
    </xdr:from>
    <xdr:to>
      <xdr:col>14</xdr:col>
      <xdr:colOff>523875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5</xdr:row>
      <xdr:rowOff>28575</xdr:rowOff>
    </xdr:from>
    <xdr:to>
      <xdr:col>14</xdr:col>
      <xdr:colOff>533400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957543</xdr:colOff>
      <xdr:row>6</xdr:row>
      <xdr:rowOff>107016</xdr:rowOff>
    </xdr:from>
    <xdr:to>
      <xdr:col>15</xdr:col>
      <xdr:colOff>509868</xdr:colOff>
      <xdr:row>20</xdr:row>
      <xdr:rowOff>183216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19050</xdr:rowOff>
    </xdr:from>
    <xdr:to>
      <xdr:col>14</xdr:col>
      <xdr:colOff>542925</xdr:colOff>
      <xdr:row>19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47625</xdr:rowOff>
    </xdr:from>
    <xdr:to>
      <xdr:col>14</xdr:col>
      <xdr:colOff>542925</xdr:colOff>
      <xdr:row>19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5</xdr:row>
      <xdr:rowOff>28575</xdr:rowOff>
    </xdr:from>
    <xdr:to>
      <xdr:col>14</xdr:col>
      <xdr:colOff>552450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5</xdr:row>
      <xdr:rowOff>28575</xdr:rowOff>
    </xdr:from>
    <xdr:to>
      <xdr:col>14</xdr:col>
      <xdr:colOff>561975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5</xdr:row>
      <xdr:rowOff>0</xdr:rowOff>
    </xdr:from>
    <xdr:to>
      <xdr:col>14</xdr:col>
      <xdr:colOff>523875</xdr:colOff>
      <xdr:row>19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5</xdr:row>
      <xdr:rowOff>9525</xdr:rowOff>
    </xdr:from>
    <xdr:to>
      <xdr:col>14</xdr:col>
      <xdr:colOff>561975</xdr:colOff>
      <xdr:row>19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5</xdr:row>
      <xdr:rowOff>9525</xdr:rowOff>
    </xdr:from>
    <xdr:to>
      <xdr:col>14</xdr:col>
      <xdr:colOff>561975</xdr:colOff>
      <xdr:row>19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12</xdr:row>
      <xdr:rowOff>38100</xdr:rowOff>
    </xdr:from>
    <xdr:to>
      <xdr:col>15</xdr:col>
      <xdr:colOff>133350</xdr:colOff>
      <xdr:row>26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6</xdr:row>
      <xdr:rowOff>57150</xdr:rowOff>
    </xdr:from>
    <xdr:to>
      <xdr:col>15</xdr:col>
      <xdr:colOff>638175</xdr:colOff>
      <xdr:row>20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13</xdr:row>
      <xdr:rowOff>38100</xdr:rowOff>
    </xdr:from>
    <xdr:to>
      <xdr:col>14</xdr:col>
      <xdr:colOff>781050</xdr:colOff>
      <xdr:row>27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10</xdr:row>
      <xdr:rowOff>114300</xdr:rowOff>
    </xdr:from>
    <xdr:to>
      <xdr:col>14</xdr:col>
      <xdr:colOff>714375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438150</xdr:colOff>
      <xdr:row>12</xdr:row>
      <xdr:rowOff>209550</xdr:rowOff>
    </xdr:from>
    <xdr:to>
      <xdr:col>14</xdr:col>
      <xdr:colOff>981075</xdr:colOff>
      <xdr:row>25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19050</xdr:rowOff>
    </xdr:from>
    <xdr:to>
      <xdr:col>14</xdr:col>
      <xdr:colOff>542925</xdr:colOff>
      <xdr:row>19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28575</xdr:rowOff>
    </xdr:from>
    <xdr:to>
      <xdr:col>14</xdr:col>
      <xdr:colOff>542925</xdr:colOff>
      <xdr:row>19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5</xdr:row>
      <xdr:rowOff>47625</xdr:rowOff>
    </xdr:from>
    <xdr:to>
      <xdr:col>14</xdr:col>
      <xdr:colOff>933450</xdr:colOff>
      <xdr:row>19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5</xdr:row>
      <xdr:rowOff>19050</xdr:rowOff>
    </xdr:from>
    <xdr:to>
      <xdr:col>14</xdr:col>
      <xdr:colOff>495300</xdr:colOff>
      <xdr:row>18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RSAR/Desktop/Math%20Result%202021%20Passout%20Batc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ilosophy-2021"/>
      <sheetName val="English-2021"/>
      <sheetName val="Bengali (UG)"/>
      <sheetName val="Pol Science"/>
      <sheetName val="Sanskrit"/>
      <sheetName val="Economics"/>
      <sheetName val="Music"/>
      <sheetName val="Geography"/>
      <sheetName val="Chemistry"/>
      <sheetName val="Education"/>
      <sheetName val="History(H)"/>
      <sheetName val="Mathematics (H)"/>
      <sheetName val="Physics"/>
      <sheetName val="Botany"/>
      <sheetName val="Computer Science"/>
      <sheetName val="Zoology"/>
      <sheetName val="ENVS"/>
      <sheetName val="Nutr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L3" t="str">
            <v>CGPA 9.01 -10.00</v>
          </cell>
          <cell r="M3" t="str">
            <v>CGPA 8.01 -9.00</v>
          </cell>
          <cell r="N3" t="str">
            <v>CGPA 7.01 -8.00</v>
          </cell>
          <cell r="O3" t="str">
            <v>CGPA 6.01 -7.00</v>
          </cell>
          <cell r="P3" t="str">
            <v>CGPA 5.01 -6.00</v>
          </cell>
          <cell r="Q3" t="str">
            <v>GPW</v>
          </cell>
        </row>
        <row r="4">
          <cell r="L4">
            <v>7</v>
          </cell>
          <cell r="M4">
            <v>23</v>
          </cell>
          <cell r="N4">
            <v>5</v>
          </cell>
          <cell r="O4">
            <v>0</v>
          </cell>
          <cell r="P4">
            <v>0</v>
          </cell>
          <cell r="Q4">
            <v>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"/>
  <sheetViews>
    <sheetView tabSelected="1" workbookViewId="0">
      <selection activeCell="K24" sqref="K24"/>
    </sheetView>
  </sheetViews>
  <sheetFormatPr defaultRowHeight="15"/>
  <cols>
    <col min="2" max="2" width="11.7109375" bestFit="1" customWidth="1"/>
    <col min="3" max="3" width="19.7109375" bestFit="1" customWidth="1"/>
    <col min="5" max="5" width="11" bestFit="1" customWidth="1"/>
    <col min="7" max="7" width="18.5703125" bestFit="1" customWidth="1"/>
    <col min="8" max="8" width="14.28515625" bestFit="1" customWidth="1"/>
    <col min="11" max="11" width="14.85546875" bestFit="1" customWidth="1"/>
    <col min="12" max="12" width="15.7109375" bestFit="1" customWidth="1"/>
    <col min="13" max="16" width="14.7109375" bestFit="1" customWidth="1"/>
  </cols>
  <sheetData>
    <row r="1" spans="1:18" ht="37.5" customHeight="1">
      <c r="A1" s="88" t="s">
        <v>147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9</v>
      </c>
      <c r="C3" s="1" t="s">
        <v>166</v>
      </c>
      <c r="D3" s="1">
        <v>118651</v>
      </c>
      <c r="E3" s="1">
        <v>1814363</v>
      </c>
      <c r="F3" s="1">
        <v>10352</v>
      </c>
      <c r="G3" s="2" t="s">
        <v>75</v>
      </c>
      <c r="H3" s="3">
        <v>2021</v>
      </c>
      <c r="I3" s="4">
        <v>9.35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1" t="s">
        <v>9</v>
      </c>
      <c r="C4" s="1" t="s">
        <v>169</v>
      </c>
      <c r="D4" s="1">
        <v>118651</v>
      </c>
      <c r="E4" s="1">
        <v>1814324</v>
      </c>
      <c r="F4" s="1">
        <v>10313</v>
      </c>
      <c r="G4" s="2" t="s">
        <v>75</v>
      </c>
      <c r="H4" s="3">
        <v>2021</v>
      </c>
      <c r="I4" s="4">
        <v>9.35</v>
      </c>
      <c r="K4" s="5" t="s">
        <v>16</v>
      </c>
      <c r="L4" s="5">
        <f>COUNTIFS(I3:I58, "&lt;10.01", I3:I58, "&gt;8.99")</f>
        <v>5</v>
      </c>
      <c r="M4" s="5">
        <f>COUNTIFS(I3:I58, "&lt;9.01", I3:I58, "&gt;7.99")</f>
        <v>36</v>
      </c>
      <c r="N4" s="5">
        <f>COUNTIFS(I3:I58, "&lt;8.01", I3:I58, "&gt;6.99")</f>
        <v>12</v>
      </c>
      <c r="O4" s="5">
        <f>COUNTIFS(I3:I58, "&lt;7.01", I3:I58, "&gt;5.99")</f>
        <v>0</v>
      </c>
      <c r="P4" s="5">
        <f>COUNTIFS(I3:I58, "&lt;6.01", I3:I58, "&gt;5")</f>
        <v>0</v>
      </c>
      <c r="Q4" s="5">
        <f>COUNTIF(I2:I58, "GPW")</f>
        <v>3</v>
      </c>
      <c r="R4" s="5">
        <f>L4+M4+N4+O4+P4+Q4</f>
        <v>56</v>
      </c>
    </row>
    <row r="5" spans="1:18">
      <c r="A5" s="3">
        <v>3</v>
      </c>
      <c r="B5" s="1" t="s">
        <v>9</v>
      </c>
      <c r="C5" s="1" t="s">
        <v>154</v>
      </c>
      <c r="D5" s="1">
        <v>118651</v>
      </c>
      <c r="E5" s="1">
        <v>1814539</v>
      </c>
      <c r="F5" s="1">
        <v>10527</v>
      </c>
      <c r="G5" s="2" t="s">
        <v>75</v>
      </c>
      <c r="H5" s="3">
        <v>2021</v>
      </c>
      <c r="I5" s="4">
        <v>9.34</v>
      </c>
    </row>
    <row r="6" spans="1:18">
      <c r="A6" s="3">
        <v>4</v>
      </c>
      <c r="B6" s="1" t="s">
        <v>9</v>
      </c>
      <c r="C6" s="1" t="s">
        <v>171</v>
      </c>
      <c r="D6" s="1">
        <v>118651</v>
      </c>
      <c r="E6" s="1">
        <v>1814306</v>
      </c>
      <c r="F6" s="1">
        <v>10295</v>
      </c>
      <c r="G6" s="2" t="s">
        <v>75</v>
      </c>
      <c r="H6" s="3">
        <v>2021</v>
      </c>
      <c r="I6" s="4">
        <v>9.25</v>
      </c>
    </row>
    <row r="7" spans="1:18">
      <c r="A7" s="3">
        <v>5</v>
      </c>
      <c r="B7" s="1" t="s">
        <v>9</v>
      </c>
      <c r="C7" s="1" t="s">
        <v>170</v>
      </c>
      <c r="D7" s="1">
        <v>118651</v>
      </c>
      <c r="E7" s="1">
        <v>1814325</v>
      </c>
      <c r="F7" s="1">
        <v>10314</v>
      </c>
      <c r="G7" s="2" t="s">
        <v>75</v>
      </c>
      <c r="H7" s="3">
        <v>2021</v>
      </c>
      <c r="I7" s="4">
        <v>9.08</v>
      </c>
    </row>
    <row r="8" spans="1:18">
      <c r="A8" s="3">
        <v>6</v>
      </c>
      <c r="B8" s="1" t="s">
        <v>9</v>
      </c>
      <c r="C8" s="1" t="s">
        <v>173</v>
      </c>
      <c r="D8" s="1">
        <v>118651</v>
      </c>
      <c r="E8" s="1">
        <v>1814297</v>
      </c>
      <c r="F8" s="1">
        <v>10286</v>
      </c>
      <c r="G8" s="2" t="s">
        <v>75</v>
      </c>
      <c r="H8" s="3">
        <v>2021</v>
      </c>
      <c r="I8" s="4">
        <v>8.9700000000000006</v>
      </c>
    </row>
    <row r="9" spans="1:18">
      <c r="A9" s="3">
        <v>7</v>
      </c>
      <c r="B9" s="1" t="s">
        <v>9</v>
      </c>
      <c r="C9" s="1" t="s">
        <v>164</v>
      </c>
      <c r="D9" s="1">
        <v>118651</v>
      </c>
      <c r="E9" s="1">
        <v>1814368</v>
      </c>
      <c r="F9" s="1">
        <v>10357</v>
      </c>
      <c r="G9" s="2" t="s">
        <v>75</v>
      </c>
      <c r="H9" s="3">
        <v>2021</v>
      </c>
      <c r="I9" s="4">
        <v>8.89</v>
      </c>
    </row>
    <row r="10" spans="1:18">
      <c r="A10" s="3">
        <v>8</v>
      </c>
      <c r="B10" s="1" t="s">
        <v>9</v>
      </c>
      <c r="C10" s="1" t="s">
        <v>43</v>
      </c>
      <c r="D10" s="1">
        <v>118651</v>
      </c>
      <c r="E10" s="1">
        <v>1814385</v>
      </c>
      <c r="F10" s="1">
        <v>10373</v>
      </c>
      <c r="G10" s="2" t="s">
        <v>75</v>
      </c>
      <c r="H10" s="3">
        <v>2021</v>
      </c>
      <c r="I10" s="4">
        <v>8.8699999999999992</v>
      </c>
    </row>
    <row r="11" spans="1:18">
      <c r="A11" s="3">
        <v>9</v>
      </c>
      <c r="B11" s="1" t="s">
        <v>9</v>
      </c>
      <c r="C11" s="1" t="s">
        <v>176</v>
      </c>
      <c r="D11" s="1">
        <v>118651</v>
      </c>
      <c r="E11" s="1">
        <v>1814289</v>
      </c>
      <c r="F11" s="1">
        <v>10278</v>
      </c>
      <c r="G11" s="2" t="s">
        <v>75</v>
      </c>
      <c r="H11" s="3">
        <v>2021</v>
      </c>
      <c r="I11" s="4">
        <v>8.83</v>
      </c>
    </row>
    <row r="12" spans="1:18">
      <c r="A12" s="3">
        <v>10</v>
      </c>
      <c r="B12" s="1" t="s">
        <v>9</v>
      </c>
      <c r="C12" s="1" t="s">
        <v>63</v>
      </c>
      <c r="D12" s="1">
        <v>118651</v>
      </c>
      <c r="E12" s="1">
        <v>1814308</v>
      </c>
      <c r="F12" s="1">
        <v>10297</v>
      </c>
      <c r="G12" s="2" t="s">
        <v>75</v>
      </c>
      <c r="H12" s="3">
        <v>2021</v>
      </c>
      <c r="I12" s="4">
        <v>8.7899999999999991</v>
      </c>
    </row>
    <row r="13" spans="1:18">
      <c r="A13" s="3">
        <v>11</v>
      </c>
      <c r="B13" s="1" t="s">
        <v>9</v>
      </c>
      <c r="C13" s="1" t="s">
        <v>168</v>
      </c>
      <c r="D13" s="1">
        <v>118651</v>
      </c>
      <c r="E13" s="1">
        <v>1814329</v>
      </c>
      <c r="F13" s="1">
        <v>10318</v>
      </c>
      <c r="G13" s="2" t="s">
        <v>75</v>
      </c>
      <c r="H13" s="3">
        <v>2021</v>
      </c>
      <c r="I13" s="4">
        <v>8.77</v>
      </c>
    </row>
    <row r="14" spans="1:18">
      <c r="A14" s="3">
        <v>12</v>
      </c>
      <c r="B14" s="1" t="s">
        <v>9</v>
      </c>
      <c r="C14" s="1" t="s">
        <v>174</v>
      </c>
      <c r="D14" s="1">
        <v>118651</v>
      </c>
      <c r="E14" s="1">
        <v>1814298</v>
      </c>
      <c r="F14" s="1">
        <v>10287</v>
      </c>
      <c r="G14" s="2" t="s">
        <v>75</v>
      </c>
      <c r="H14" s="3">
        <v>2021</v>
      </c>
      <c r="I14" s="4">
        <v>8.75</v>
      </c>
    </row>
    <row r="15" spans="1:18">
      <c r="A15" s="3">
        <v>13</v>
      </c>
      <c r="B15" s="1" t="s">
        <v>9</v>
      </c>
      <c r="C15" s="1" t="s">
        <v>11</v>
      </c>
      <c r="D15" s="1">
        <v>118651</v>
      </c>
      <c r="E15" s="1">
        <v>1814302</v>
      </c>
      <c r="F15" s="1">
        <v>10291</v>
      </c>
      <c r="G15" s="2" t="s">
        <v>75</v>
      </c>
      <c r="H15" s="3">
        <v>2021</v>
      </c>
      <c r="I15" s="4">
        <v>8.7200000000000006</v>
      </c>
    </row>
    <row r="16" spans="1:18">
      <c r="A16" s="3">
        <v>14</v>
      </c>
      <c r="B16" s="1" t="s">
        <v>9</v>
      </c>
      <c r="C16" s="1" t="s">
        <v>153</v>
      </c>
      <c r="D16" s="1">
        <v>118651</v>
      </c>
      <c r="E16" s="1">
        <v>1814542</v>
      </c>
      <c r="F16" s="1">
        <v>10530</v>
      </c>
      <c r="G16" s="2" t="s">
        <v>75</v>
      </c>
      <c r="H16" s="3">
        <v>2021</v>
      </c>
      <c r="I16" s="4">
        <v>8.6999999999999993</v>
      </c>
    </row>
    <row r="17" spans="1:9">
      <c r="A17" s="3">
        <v>15</v>
      </c>
      <c r="B17" s="1" t="s">
        <v>9</v>
      </c>
      <c r="C17" s="1" t="s">
        <v>165</v>
      </c>
      <c r="D17" s="1">
        <v>118651</v>
      </c>
      <c r="E17" s="1">
        <v>1814367</v>
      </c>
      <c r="F17" s="1">
        <v>10356</v>
      </c>
      <c r="G17" s="2" t="s">
        <v>75</v>
      </c>
      <c r="H17" s="3">
        <v>2021</v>
      </c>
      <c r="I17" s="4">
        <v>8.6999999999999993</v>
      </c>
    </row>
    <row r="18" spans="1:9">
      <c r="A18" s="3">
        <v>16</v>
      </c>
      <c r="B18" s="1" t="s">
        <v>9</v>
      </c>
      <c r="C18" s="1" t="s">
        <v>152</v>
      </c>
      <c r="D18" s="1">
        <v>118651</v>
      </c>
      <c r="E18" s="1">
        <v>1814550</v>
      </c>
      <c r="F18" s="1">
        <v>10538</v>
      </c>
      <c r="G18" s="2" t="s">
        <v>75</v>
      </c>
      <c r="H18" s="3">
        <v>2021</v>
      </c>
      <c r="I18" s="4">
        <v>8.68</v>
      </c>
    </row>
    <row r="19" spans="1:9">
      <c r="A19" s="3">
        <v>17</v>
      </c>
      <c r="B19" s="1" t="s">
        <v>9</v>
      </c>
      <c r="C19" s="1" t="s">
        <v>158</v>
      </c>
      <c r="D19" s="1">
        <v>118651</v>
      </c>
      <c r="E19" s="1">
        <v>1814493</v>
      </c>
      <c r="F19" s="1">
        <v>10481</v>
      </c>
      <c r="G19" s="2" t="s">
        <v>75</v>
      </c>
      <c r="H19" s="3">
        <v>2021</v>
      </c>
      <c r="I19" s="4">
        <v>8.65</v>
      </c>
    </row>
    <row r="20" spans="1:9">
      <c r="A20" s="3">
        <v>18</v>
      </c>
      <c r="B20" s="1" t="s">
        <v>9</v>
      </c>
      <c r="C20" s="1" t="s">
        <v>192</v>
      </c>
      <c r="D20" s="1">
        <v>118651</v>
      </c>
      <c r="E20" s="1">
        <v>1814064</v>
      </c>
      <c r="F20" s="1">
        <v>10053</v>
      </c>
      <c r="G20" s="2" t="s">
        <v>75</v>
      </c>
      <c r="H20" s="3">
        <v>2021</v>
      </c>
      <c r="I20" s="3">
        <v>8.65</v>
      </c>
    </row>
    <row r="21" spans="1:9">
      <c r="A21" s="3">
        <v>19</v>
      </c>
      <c r="B21" s="1" t="s">
        <v>9</v>
      </c>
      <c r="C21" s="1" t="s">
        <v>193</v>
      </c>
      <c r="D21" s="1">
        <v>118651</v>
      </c>
      <c r="E21" s="1">
        <v>1814037</v>
      </c>
      <c r="F21" s="1">
        <v>10027</v>
      </c>
      <c r="G21" s="2" t="s">
        <v>75</v>
      </c>
      <c r="H21" s="3">
        <v>2021</v>
      </c>
      <c r="I21" s="3">
        <v>8.61</v>
      </c>
    </row>
    <row r="22" spans="1:9">
      <c r="A22" s="3">
        <v>20</v>
      </c>
      <c r="B22" s="1" t="s">
        <v>9</v>
      </c>
      <c r="C22" s="1" t="s">
        <v>157</v>
      </c>
      <c r="D22" s="1">
        <v>118651</v>
      </c>
      <c r="E22" s="1">
        <v>1814495</v>
      </c>
      <c r="F22" s="1">
        <v>10483</v>
      </c>
      <c r="G22" s="2" t="s">
        <v>75</v>
      </c>
      <c r="H22" s="3">
        <v>2021</v>
      </c>
      <c r="I22" s="4">
        <v>8.56</v>
      </c>
    </row>
    <row r="23" spans="1:9">
      <c r="A23" s="3">
        <v>21</v>
      </c>
      <c r="B23" s="1" t="s">
        <v>9</v>
      </c>
      <c r="C23" s="1" t="s">
        <v>184</v>
      </c>
      <c r="D23" s="1">
        <v>118651</v>
      </c>
      <c r="E23" s="1">
        <v>1814197</v>
      </c>
      <c r="F23" s="1">
        <v>10186</v>
      </c>
      <c r="G23" s="2" t="s">
        <v>75</v>
      </c>
      <c r="H23" s="3">
        <v>2021</v>
      </c>
      <c r="I23" s="4">
        <v>8.52</v>
      </c>
    </row>
    <row r="24" spans="1:9">
      <c r="A24" s="3">
        <v>22</v>
      </c>
      <c r="B24" s="1" t="s">
        <v>9</v>
      </c>
      <c r="C24" s="1" t="s">
        <v>38</v>
      </c>
      <c r="D24" s="1">
        <v>118651</v>
      </c>
      <c r="E24" s="1">
        <v>1814083</v>
      </c>
      <c r="F24" s="1">
        <v>10072</v>
      </c>
      <c r="G24" s="2" t="s">
        <v>75</v>
      </c>
      <c r="H24" s="3">
        <v>2021</v>
      </c>
      <c r="I24" s="3">
        <v>8.51</v>
      </c>
    </row>
    <row r="25" spans="1:9">
      <c r="A25" s="3">
        <v>23</v>
      </c>
      <c r="B25" s="1" t="s">
        <v>9</v>
      </c>
      <c r="C25" s="1" t="s">
        <v>50</v>
      </c>
      <c r="D25" s="1">
        <v>118651</v>
      </c>
      <c r="E25" s="1">
        <v>1814373</v>
      </c>
      <c r="F25" s="1">
        <v>10361</v>
      </c>
      <c r="G25" s="2" t="s">
        <v>75</v>
      </c>
      <c r="H25" s="3">
        <v>2021</v>
      </c>
      <c r="I25" s="4">
        <v>8.49</v>
      </c>
    </row>
    <row r="26" spans="1:9">
      <c r="A26" s="3">
        <v>24</v>
      </c>
      <c r="B26" s="1" t="s">
        <v>9</v>
      </c>
      <c r="C26" s="1" t="s">
        <v>183</v>
      </c>
      <c r="D26" s="1">
        <v>118651</v>
      </c>
      <c r="E26" s="1">
        <v>1814210</v>
      </c>
      <c r="F26" s="1">
        <v>10199</v>
      </c>
      <c r="G26" s="2" t="s">
        <v>75</v>
      </c>
      <c r="H26" s="3">
        <v>2021</v>
      </c>
      <c r="I26" s="4">
        <v>8.48</v>
      </c>
    </row>
    <row r="27" spans="1:9">
      <c r="A27" s="3">
        <v>25</v>
      </c>
      <c r="B27" s="1" t="s">
        <v>9</v>
      </c>
      <c r="C27" s="1" t="s">
        <v>32</v>
      </c>
      <c r="D27" s="1">
        <v>118651</v>
      </c>
      <c r="E27" s="1">
        <v>1814348</v>
      </c>
      <c r="F27" s="1">
        <v>10337</v>
      </c>
      <c r="G27" s="2" t="s">
        <v>75</v>
      </c>
      <c r="H27" s="3">
        <v>2021</v>
      </c>
      <c r="I27" s="4">
        <v>8.4600000000000009</v>
      </c>
    </row>
    <row r="28" spans="1:9">
      <c r="A28" s="3">
        <v>26</v>
      </c>
      <c r="B28" s="1" t="s">
        <v>9</v>
      </c>
      <c r="C28" s="1" t="s">
        <v>156</v>
      </c>
      <c r="D28" s="1">
        <v>118651</v>
      </c>
      <c r="E28" s="1">
        <v>1814523</v>
      </c>
      <c r="F28" s="1">
        <v>10511</v>
      </c>
      <c r="G28" s="2" t="s">
        <v>75</v>
      </c>
      <c r="H28" s="3">
        <v>2021</v>
      </c>
      <c r="I28" s="4">
        <v>8.42</v>
      </c>
    </row>
    <row r="29" spans="1:9">
      <c r="A29" s="3">
        <v>27</v>
      </c>
      <c r="B29" s="1" t="s">
        <v>9</v>
      </c>
      <c r="C29" s="1" t="s">
        <v>179</v>
      </c>
      <c r="D29" s="1">
        <v>118651</v>
      </c>
      <c r="E29" s="1">
        <v>1814240</v>
      </c>
      <c r="F29" s="1">
        <v>10229</v>
      </c>
      <c r="G29" s="2" t="s">
        <v>75</v>
      </c>
      <c r="H29" s="3">
        <v>2021</v>
      </c>
      <c r="I29" s="4">
        <v>8.42</v>
      </c>
    </row>
    <row r="30" spans="1:9">
      <c r="A30" s="3">
        <v>28</v>
      </c>
      <c r="B30" s="1" t="s">
        <v>9</v>
      </c>
      <c r="C30" s="1" t="s">
        <v>180</v>
      </c>
      <c r="D30" s="1">
        <v>118651</v>
      </c>
      <c r="E30" s="1">
        <v>1814223</v>
      </c>
      <c r="F30" s="1">
        <v>10212</v>
      </c>
      <c r="G30" s="2" t="s">
        <v>75</v>
      </c>
      <c r="H30" s="3">
        <v>2021</v>
      </c>
      <c r="I30" s="4">
        <v>8.42</v>
      </c>
    </row>
    <row r="31" spans="1:9">
      <c r="A31" s="3">
        <v>29</v>
      </c>
      <c r="B31" s="1" t="s">
        <v>9</v>
      </c>
      <c r="C31" s="1" t="s">
        <v>15</v>
      </c>
      <c r="D31" s="1">
        <v>118651</v>
      </c>
      <c r="E31" s="1">
        <v>1814049</v>
      </c>
      <c r="F31" s="1">
        <v>10039</v>
      </c>
      <c r="G31" s="2" t="s">
        <v>75</v>
      </c>
      <c r="H31" s="3">
        <v>2021</v>
      </c>
      <c r="I31" s="3">
        <v>8.39</v>
      </c>
    </row>
    <row r="32" spans="1:9">
      <c r="A32" s="3">
        <v>30</v>
      </c>
      <c r="B32" s="1" t="s">
        <v>9</v>
      </c>
      <c r="C32" s="1" t="s">
        <v>185</v>
      </c>
      <c r="D32" s="1">
        <v>118651</v>
      </c>
      <c r="E32" s="1">
        <v>1814171</v>
      </c>
      <c r="F32" s="1">
        <v>10160</v>
      </c>
      <c r="G32" s="2" t="s">
        <v>75</v>
      </c>
      <c r="H32" s="3">
        <v>2021</v>
      </c>
      <c r="I32" s="4">
        <v>8.35</v>
      </c>
    </row>
    <row r="33" spans="1:9">
      <c r="A33" s="3">
        <v>31</v>
      </c>
      <c r="B33" s="1" t="s">
        <v>9</v>
      </c>
      <c r="C33" s="1" t="s">
        <v>188</v>
      </c>
      <c r="D33" s="1">
        <v>118651</v>
      </c>
      <c r="E33" s="1">
        <v>1814089</v>
      </c>
      <c r="F33" s="1">
        <v>10078</v>
      </c>
      <c r="G33" s="2" t="s">
        <v>75</v>
      </c>
      <c r="H33" s="3">
        <v>2021</v>
      </c>
      <c r="I33" s="4">
        <v>8.34</v>
      </c>
    </row>
    <row r="34" spans="1:9">
      <c r="A34" s="3">
        <v>32</v>
      </c>
      <c r="B34" s="1" t="s">
        <v>9</v>
      </c>
      <c r="C34" s="1" t="s">
        <v>191</v>
      </c>
      <c r="D34" s="1">
        <v>118651</v>
      </c>
      <c r="E34" s="1">
        <v>1814065</v>
      </c>
      <c r="F34" s="1">
        <v>10054</v>
      </c>
      <c r="G34" s="2" t="s">
        <v>75</v>
      </c>
      <c r="H34" s="3">
        <v>2021</v>
      </c>
      <c r="I34" s="3">
        <v>8.32</v>
      </c>
    </row>
    <row r="35" spans="1:9">
      <c r="A35" s="3">
        <v>33</v>
      </c>
      <c r="B35" s="1" t="s">
        <v>9</v>
      </c>
      <c r="C35" s="1" t="s">
        <v>149</v>
      </c>
      <c r="D35" s="1">
        <v>118651</v>
      </c>
      <c r="E35" s="1">
        <v>1814574</v>
      </c>
      <c r="F35" s="1">
        <v>10562</v>
      </c>
      <c r="G35" s="2" t="s">
        <v>75</v>
      </c>
      <c r="H35" s="3">
        <v>2021</v>
      </c>
      <c r="I35" s="4">
        <v>8.2799999999999994</v>
      </c>
    </row>
    <row r="36" spans="1:9">
      <c r="A36" s="3">
        <v>34</v>
      </c>
      <c r="B36" s="1" t="s">
        <v>9</v>
      </c>
      <c r="C36" s="1" t="s">
        <v>187</v>
      </c>
      <c r="D36" s="1">
        <v>118651</v>
      </c>
      <c r="E36" s="1">
        <v>1814106</v>
      </c>
      <c r="F36" s="1">
        <v>10095</v>
      </c>
      <c r="G36" s="2" t="s">
        <v>75</v>
      </c>
      <c r="H36" s="3">
        <v>2021</v>
      </c>
      <c r="I36" s="4">
        <v>8.2799999999999994</v>
      </c>
    </row>
    <row r="37" spans="1:9">
      <c r="A37" s="3">
        <v>35</v>
      </c>
      <c r="B37" s="1" t="s">
        <v>9</v>
      </c>
      <c r="C37" s="1" t="s">
        <v>159</v>
      </c>
      <c r="D37" s="1">
        <v>118651</v>
      </c>
      <c r="E37" s="1">
        <v>1814490</v>
      </c>
      <c r="F37" s="1">
        <v>10478</v>
      </c>
      <c r="G37" s="2" t="s">
        <v>75</v>
      </c>
      <c r="H37" s="3">
        <v>2021</v>
      </c>
      <c r="I37" s="4">
        <v>8.24</v>
      </c>
    </row>
    <row r="38" spans="1:9">
      <c r="A38" s="3">
        <v>36</v>
      </c>
      <c r="B38" s="1" t="s">
        <v>9</v>
      </c>
      <c r="C38" s="1" t="s">
        <v>175</v>
      </c>
      <c r="D38" s="1">
        <v>118651</v>
      </c>
      <c r="E38" s="1">
        <v>1814295</v>
      </c>
      <c r="F38" s="1">
        <v>10284</v>
      </c>
      <c r="G38" s="2" t="s">
        <v>75</v>
      </c>
      <c r="H38" s="3">
        <v>2021</v>
      </c>
      <c r="I38" s="4">
        <v>8.24</v>
      </c>
    </row>
    <row r="39" spans="1:9">
      <c r="A39" s="3">
        <v>37</v>
      </c>
      <c r="B39" s="1" t="s">
        <v>9</v>
      </c>
      <c r="C39" s="1" t="s">
        <v>148</v>
      </c>
      <c r="D39" s="1">
        <v>118651</v>
      </c>
      <c r="E39" s="1">
        <v>1814578</v>
      </c>
      <c r="F39" s="1">
        <v>10566</v>
      </c>
      <c r="G39" s="2" t="s">
        <v>75</v>
      </c>
      <c r="H39" s="3">
        <v>2021</v>
      </c>
      <c r="I39" s="4">
        <v>8.1999999999999993</v>
      </c>
    </row>
    <row r="40" spans="1:9">
      <c r="A40" s="3">
        <v>38</v>
      </c>
      <c r="B40" s="1" t="s">
        <v>9</v>
      </c>
      <c r="C40" s="1" t="s">
        <v>160</v>
      </c>
      <c r="D40" s="1">
        <v>118651</v>
      </c>
      <c r="E40" s="1">
        <v>1814466</v>
      </c>
      <c r="F40" s="1">
        <v>10454</v>
      </c>
      <c r="G40" s="2" t="s">
        <v>75</v>
      </c>
      <c r="H40" s="3">
        <v>2021</v>
      </c>
      <c r="I40" s="4">
        <v>8.1999999999999993</v>
      </c>
    </row>
    <row r="41" spans="1:9">
      <c r="A41" s="3">
        <v>39</v>
      </c>
      <c r="B41" s="1" t="s">
        <v>9</v>
      </c>
      <c r="C41" s="1" t="s">
        <v>162</v>
      </c>
      <c r="D41" s="1">
        <v>118651</v>
      </c>
      <c r="E41" s="1">
        <v>1814437</v>
      </c>
      <c r="F41" s="1">
        <v>10425</v>
      </c>
      <c r="G41" s="2" t="s">
        <v>75</v>
      </c>
      <c r="H41" s="3">
        <v>2021</v>
      </c>
      <c r="I41" s="4">
        <v>8.14</v>
      </c>
    </row>
    <row r="42" spans="1:9">
      <c r="A42" s="3">
        <v>40</v>
      </c>
      <c r="B42" s="1" t="s">
        <v>9</v>
      </c>
      <c r="C42" s="1" t="s">
        <v>190</v>
      </c>
      <c r="D42" s="1">
        <v>118651</v>
      </c>
      <c r="E42" s="1">
        <v>1814071</v>
      </c>
      <c r="F42" s="1">
        <v>10060</v>
      </c>
      <c r="G42" s="2" t="s">
        <v>75</v>
      </c>
      <c r="H42" s="3">
        <v>2021</v>
      </c>
      <c r="I42" s="3">
        <v>8.11</v>
      </c>
    </row>
    <row r="43" spans="1:9">
      <c r="A43" s="3">
        <v>41</v>
      </c>
      <c r="B43" s="1" t="s">
        <v>9</v>
      </c>
      <c r="C43" s="1" t="s">
        <v>177</v>
      </c>
      <c r="D43" s="1">
        <v>118651</v>
      </c>
      <c r="E43" s="1">
        <v>1814261</v>
      </c>
      <c r="F43" s="1">
        <v>10250</v>
      </c>
      <c r="G43" s="2" t="s">
        <v>75</v>
      </c>
      <c r="H43" s="3">
        <v>2021</v>
      </c>
      <c r="I43" s="4">
        <v>8.1</v>
      </c>
    </row>
    <row r="44" spans="1:9">
      <c r="A44" s="3">
        <v>42</v>
      </c>
      <c r="B44" s="1" t="s">
        <v>9</v>
      </c>
      <c r="C44" s="1" t="s">
        <v>182</v>
      </c>
      <c r="D44" s="1">
        <v>118651</v>
      </c>
      <c r="E44" s="1">
        <v>1814214</v>
      </c>
      <c r="F44" s="1">
        <v>10203</v>
      </c>
      <c r="G44" s="2" t="s">
        <v>75</v>
      </c>
      <c r="H44" s="3">
        <v>2021</v>
      </c>
      <c r="I44" s="4">
        <v>7.97</v>
      </c>
    </row>
    <row r="45" spans="1:9">
      <c r="A45" s="3">
        <v>43</v>
      </c>
      <c r="B45" s="1" t="s">
        <v>9</v>
      </c>
      <c r="C45" s="1" t="s">
        <v>161</v>
      </c>
      <c r="D45" s="1">
        <v>118651</v>
      </c>
      <c r="E45" s="1">
        <v>1814449</v>
      </c>
      <c r="F45" s="1">
        <v>10437</v>
      </c>
      <c r="G45" s="2" t="s">
        <v>75</v>
      </c>
      <c r="H45" s="3">
        <v>2021</v>
      </c>
      <c r="I45" s="4">
        <v>7.96</v>
      </c>
    </row>
    <row r="46" spans="1:9">
      <c r="A46" s="3">
        <v>44</v>
      </c>
      <c r="B46" s="1" t="s">
        <v>9</v>
      </c>
      <c r="C46" s="1" t="s">
        <v>172</v>
      </c>
      <c r="D46" s="1">
        <v>118651</v>
      </c>
      <c r="E46" s="1">
        <v>1814300</v>
      </c>
      <c r="F46" s="1">
        <v>10289</v>
      </c>
      <c r="G46" s="2" t="s">
        <v>75</v>
      </c>
      <c r="H46" s="3">
        <v>2021</v>
      </c>
      <c r="I46" s="4">
        <v>7.96</v>
      </c>
    </row>
    <row r="47" spans="1:9">
      <c r="A47" s="3">
        <v>45</v>
      </c>
      <c r="B47" s="1" t="s">
        <v>9</v>
      </c>
      <c r="C47" s="1" t="s">
        <v>163</v>
      </c>
      <c r="D47" s="1">
        <v>118651</v>
      </c>
      <c r="E47" s="1">
        <v>1814381</v>
      </c>
      <c r="F47" s="1">
        <v>10369</v>
      </c>
      <c r="G47" s="2" t="s">
        <v>75</v>
      </c>
      <c r="H47" s="3">
        <v>2021</v>
      </c>
      <c r="I47" s="4">
        <v>7.93</v>
      </c>
    </row>
    <row r="48" spans="1:9">
      <c r="A48" s="3">
        <v>46</v>
      </c>
      <c r="B48" s="1" t="s">
        <v>9</v>
      </c>
      <c r="C48" s="1" t="s">
        <v>189</v>
      </c>
      <c r="D48" s="1">
        <v>118651</v>
      </c>
      <c r="E48" s="1">
        <v>1814084</v>
      </c>
      <c r="F48" s="1">
        <v>10073</v>
      </c>
      <c r="G48" s="2" t="s">
        <v>75</v>
      </c>
      <c r="H48" s="3">
        <v>2021</v>
      </c>
      <c r="I48" s="3">
        <v>7.82</v>
      </c>
    </row>
    <row r="49" spans="1:9">
      <c r="A49" s="3">
        <v>47</v>
      </c>
      <c r="B49" s="1" t="s">
        <v>9</v>
      </c>
      <c r="C49" s="1" t="s">
        <v>186</v>
      </c>
      <c r="D49" s="1">
        <v>118651</v>
      </c>
      <c r="E49" s="1">
        <v>1814169</v>
      </c>
      <c r="F49" s="1">
        <v>10158</v>
      </c>
      <c r="G49" s="2" t="s">
        <v>75</v>
      </c>
      <c r="H49" s="3">
        <v>2021</v>
      </c>
      <c r="I49" s="4">
        <v>7.77</v>
      </c>
    </row>
    <row r="50" spans="1:9">
      <c r="A50" s="3">
        <v>48</v>
      </c>
      <c r="B50" s="1" t="s">
        <v>9</v>
      </c>
      <c r="C50" s="1" t="s">
        <v>194</v>
      </c>
      <c r="D50" s="1">
        <v>118651</v>
      </c>
      <c r="E50" s="1">
        <v>1814035</v>
      </c>
      <c r="F50" s="1">
        <v>10025</v>
      </c>
      <c r="G50" s="2" t="s">
        <v>75</v>
      </c>
      <c r="H50" s="3">
        <v>2021</v>
      </c>
      <c r="I50" s="3">
        <v>7.77</v>
      </c>
    </row>
    <row r="51" spans="1:9">
      <c r="A51" s="3">
        <v>49</v>
      </c>
      <c r="B51" s="1" t="s">
        <v>9</v>
      </c>
      <c r="C51" s="1" t="s">
        <v>150</v>
      </c>
      <c r="D51" s="1">
        <v>118651</v>
      </c>
      <c r="E51" s="1">
        <v>1814567</v>
      </c>
      <c r="F51" s="1">
        <v>10555</v>
      </c>
      <c r="G51" s="2" t="s">
        <v>75</v>
      </c>
      <c r="H51" s="3">
        <v>2021</v>
      </c>
      <c r="I51" s="4">
        <v>7.72</v>
      </c>
    </row>
    <row r="52" spans="1:9">
      <c r="A52" s="3">
        <v>50</v>
      </c>
      <c r="B52" s="1" t="s">
        <v>9</v>
      </c>
      <c r="C52" s="1" t="s">
        <v>155</v>
      </c>
      <c r="D52" s="1">
        <v>118651</v>
      </c>
      <c r="E52" s="1">
        <v>1814524</v>
      </c>
      <c r="F52" s="1">
        <v>10512</v>
      </c>
      <c r="G52" s="2" t="s">
        <v>75</v>
      </c>
      <c r="H52" s="3">
        <v>2021</v>
      </c>
      <c r="I52" s="4">
        <v>7.7</v>
      </c>
    </row>
    <row r="53" spans="1:9">
      <c r="A53" s="3">
        <v>51</v>
      </c>
      <c r="B53" s="1" t="s">
        <v>9</v>
      </c>
      <c r="C53" s="1" t="s">
        <v>181</v>
      </c>
      <c r="D53" s="1">
        <v>118651</v>
      </c>
      <c r="E53" s="1">
        <v>1814216</v>
      </c>
      <c r="F53" s="1">
        <v>10205</v>
      </c>
      <c r="G53" s="2" t="s">
        <v>75</v>
      </c>
      <c r="H53" s="3">
        <v>2021</v>
      </c>
      <c r="I53" s="4">
        <v>7.56</v>
      </c>
    </row>
    <row r="54" spans="1:9">
      <c r="A54" s="3">
        <v>52</v>
      </c>
      <c r="B54" s="1" t="s">
        <v>9</v>
      </c>
      <c r="C54" s="1" t="s">
        <v>27</v>
      </c>
      <c r="D54" s="1">
        <v>118651</v>
      </c>
      <c r="E54" s="1">
        <v>1814238</v>
      </c>
      <c r="F54" s="1">
        <v>10227</v>
      </c>
      <c r="G54" s="2" t="s">
        <v>75</v>
      </c>
      <c r="H54" s="3">
        <v>2021</v>
      </c>
      <c r="I54" s="4">
        <v>7.55</v>
      </c>
    </row>
    <row r="55" spans="1:9">
      <c r="A55" s="3">
        <v>53</v>
      </c>
      <c r="B55" s="1" t="s">
        <v>9</v>
      </c>
      <c r="C55" s="1" t="s">
        <v>195</v>
      </c>
      <c r="D55" s="1">
        <v>118651</v>
      </c>
      <c r="E55" s="1">
        <v>1814033</v>
      </c>
      <c r="F55" s="1">
        <v>10023</v>
      </c>
      <c r="G55" s="2" t="s">
        <v>75</v>
      </c>
      <c r="H55" s="3">
        <v>2021</v>
      </c>
      <c r="I55" s="3">
        <v>7.46</v>
      </c>
    </row>
    <row r="56" spans="1:9">
      <c r="A56" s="3">
        <v>54</v>
      </c>
      <c r="B56" s="1" t="s">
        <v>9</v>
      </c>
      <c r="C56" s="1" t="s">
        <v>151</v>
      </c>
      <c r="D56" s="1">
        <v>118651</v>
      </c>
      <c r="E56" s="1">
        <v>1814556</v>
      </c>
      <c r="F56" s="1">
        <v>10544</v>
      </c>
      <c r="G56" s="2" t="s">
        <v>75</v>
      </c>
      <c r="H56" s="3">
        <v>2021</v>
      </c>
      <c r="I56" s="4" t="s">
        <v>12</v>
      </c>
    </row>
    <row r="57" spans="1:9">
      <c r="A57" s="3">
        <v>55</v>
      </c>
      <c r="B57" s="1" t="s">
        <v>9</v>
      </c>
      <c r="C57" s="1" t="s">
        <v>167</v>
      </c>
      <c r="D57" s="1">
        <v>118651</v>
      </c>
      <c r="E57" s="1">
        <v>1814351</v>
      </c>
      <c r="F57" s="1">
        <v>10340</v>
      </c>
      <c r="G57" s="2" t="s">
        <v>75</v>
      </c>
      <c r="H57" s="3">
        <v>2021</v>
      </c>
      <c r="I57" s="4" t="s">
        <v>12</v>
      </c>
    </row>
    <row r="58" spans="1:9">
      <c r="A58" s="3">
        <v>56</v>
      </c>
      <c r="B58" s="1" t="s">
        <v>9</v>
      </c>
      <c r="C58" s="1" t="s">
        <v>178</v>
      </c>
      <c r="D58" s="1">
        <v>118651</v>
      </c>
      <c r="E58" s="1">
        <v>1814243</v>
      </c>
      <c r="F58" s="1">
        <v>10232</v>
      </c>
      <c r="G58" s="2" t="s">
        <v>75</v>
      </c>
      <c r="H58" s="3">
        <v>2021</v>
      </c>
      <c r="I58" s="4" t="s">
        <v>12</v>
      </c>
    </row>
  </sheetData>
  <sortState ref="A3:I58">
    <sortCondition descending="1" ref="I3:I58"/>
  </sortState>
  <mergeCells count="1">
    <mergeCell ref="A1:I1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62"/>
  <sheetViews>
    <sheetView topLeftCell="D1" workbookViewId="0">
      <selection activeCell="K1" sqref="K1"/>
    </sheetView>
  </sheetViews>
  <sheetFormatPr defaultRowHeight="15"/>
  <cols>
    <col min="2" max="2" width="11.7109375" bestFit="1" customWidth="1"/>
    <col min="3" max="3" width="20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1.25" customHeight="1">
      <c r="A1" s="88" t="s">
        <v>627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46</v>
      </c>
      <c r="C3" s="1" t="s">
        <v>562</v>
      </c>
      <c r="D3" s="1">
        <v>118651</v>
      </c>
      <c r="E3" s="1">
        <v>1814583</v>
      </c>
      <c r="F3" s="72" t="s">
        <v>563</v>
      </c>
      <c r="G3" s="2" t="s">
        <v>260</v>
      </c>
      <c r="H3" s="3">
        <v>2021</v>
      </c>
      <c r="I3" s="4">
        <v>9.51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3" t="s">
        <v>46</v>
      </c>
      <c r="C4" s="1" t="s">
        <v>14</v>
      </c>
      <c r="D4" s="1">
        <v>118653</v>
      </c>
      <c r="E4" s="1">
        <v>1814067</v>
      </c>
      <c r="F4" s="72" t="s">
        <v>564</v>
      </c>
      <c r="G4" s="2" t="s">
        <v>260</v>
      </c>
      <c r="H4" s="3">
        <v>2021</v>
      </c>
      <c r="I4" s="4">
        <v>9.3699999999999992</v>
      </c>
      <c r="K4" s="5" t="s">
        <v>16</v>
      </c>
      <c r="L4" s="76">
        <f>COUNTIFS(I3:I38,"&lt;10.01",I3:I38,"&gt;8.99")</f>
        <v>12</v>
      </c>
      <c r="M4" s="76">
        <f>COUNTIFS(I3:I38,"&lt;9.01",I3:I38,"&gt;7.99")</f>
        <v>20</v>
      </c>
      <c r="N4" s="76">
        <f>COUNTIFS(I3:I38,"&lt;8.01",I3:I38,"&gt;6.99")</f>
        <v>3</v>
      </c>
      <c r="O4" s="76">
        <f>COUNTIFS(I3:I38,"&lt;7.01",I3:I38,"&gt;5.99")</f>
        <v>0</v>
      </c>
      <c r="P4" s="76">
        <f>COUNTIFS(I3:I38,"&lt;6.01",I3:I38,"&gt;5")</f>
        <v>0</v>
      </c>
      <c r="Q4" s="76">
        <f>COUNTIF(I3:I38,"GPW")</f>
        <v>1</v>
      </c>
      <c r="R4" s="76">
        <f>L4+M4+N4+O4+P4+Q4</f>
        <v>36</v>
      </c>
    </row>
    <row r="5" spans="1:18">
      <c r="A5" s="3">
        <v>3</v>
      </c>
      <c r="B5" s="3" t="s">
        <v>46</v>
      </c>
      <c r="C5" s="1" t="s">
        <v>565</v>
      </c>
      <c r="D5" s="1">
        <v>118651</v>
      </c>
      <c r="E5" s="1">
        <v>1814499</v>
      </c>
      <c r="F5" s="72" t="s">
        <v>566</v>
      </c>
      <c r="G5" s="2" t="s">
        <v>260</v>
      </c>
      <c r="H5" s="3">
        <v>2021</v>
      </c>
      <c r="I5" s="4">
        <v>9.3000000000000007</v>
      </c>
    </row>
    <row r="6" spans="1:18">
      <c r="A6" s="3">
        <v>4</v>
      </c>
      <c r="B6" s="3" t="s">
        <v>46</v>
      </c>
      <c r="C6" s="1" t="s">
        <v>567</v>
      </c>
      <c r="D6" s="1">
        <v>118654</v>
      </c>
      <c r="E6" s="1">
        <v>1814058</v>
      </c>
      <c r="F6" s="72" t="s">
        <v>568</v>
      </c>
      <c r="G6" s="2" t="s">
        <v>260</v>
      </c>
      <c r="H6" s="3">
        <v>2021</v>
      </c>
      <c r="I6" s="4">
        <v>9.27</v>
      </c>
    </row>
    <row r="7" spans="1:18">
      <c r="A7" s="3">
        <v>5</v>
      </c>
      <c r="B7" s="3" t="s">
        <v>46</v>
      </c>
      <c r="C7" s="1" t="s">
        <v>569</v>
      </c>
      <c r="D7" s="1">
        <v>118651</v>
      </c>
      <c r="E7" s="1">
        <v>1814520</v>
      </c>
      <c r="F7" s="72" t="s">
        <v>570</v>
      </c>
      <c r="G7" s="2" t="s">
        <v>260</v>
      </c>
      <c r="H7" s="3">
        <v>2021</v>
      </c>
      <c r="I7" s="4">
        <v>9.25</v>
      </c>
    </row>
    <row r="8" spans="1:18">
      <c r="A8" s="3">
        <v>6</v>
      </c>
      <c r="B8" s="3" t="s">
        <v>46</v>
      </c>
      <c r="C8" s="1" t="s">
        <v>450</v>
      </c>
      <c r="D8" s="1">
        <v>118655</v>
      </c>
      <c r="E8" s="1">
        <v>1814056</v>
      </c>
      <c r="F8" s="72" t="s">
        <v>571</v>
      </c>
      <c r="G8" s="2" t="s">
        <v>260</v>
      </c>
      <c r="H8" s="3">
        <v>2021</v>
      </c>
      <c r="I8" s="4">
        <v>9.18</v>
      </c>
    </row>
    <row r="9" spans="1:18">
      <c r="A9" s="3">
        <v>7</v>
      </c>
      <c r="B9" s="3" t="s">
        <v>46</v>
      </c>
      <c r="C9" s="1" t="s">
        <v>572</v>
      </c>
      <c r="D9" s="1">
        <v>118657</v>
      </c>
      <c r="E9" s="1">
        <v>1814034</v>
      </c>
      <c r="F9" s="72" t="s">
        <v>573</v>
      </c>
      <c r="G9" s="2" t="s">
        <v>260</v>
      </c>
      <c r="H9" s="3">
        <v>2021</v>
      </c>
      <c r="I9" s="4">
        <v>9.17</v>
      </c>
    </row>
    <row r="10" spans="1:18">
      <c r="A10" s="3">
        <v>8</v>
      </c>
      <c r="B10" s="3" t="s">
        <v>46</v>
      </c>
      <c r="C10" s="1" t="s">
        <v>574</v>
      </c>
      <c r="D10" s="1">
        <v>118651</v>
      </c>
      <c r="E10" s="1">
        <v>1814288</v>
      </c>
      <c r="F10" s="72" t="s">
        <v>575</v>
      </c>
      <c r="G10" s="2" t="s">
        <v>260</v>
      </c>
      <c r="H10" s="3">
        <v>2021</v>
      </c>
      <c r="I10" s="4">
        <v>9.1300000000000008</v>
      </c>
    </row>
    <row r="11" spans="1:18">
      <c r="A11" s="3">
        <v>9</v>
      </c>
      <c r="B11" s="3" t="s">
        <v>46</v>
      </c>
      <c r="C11" s="1" t="s">
        <v>576</v>
      </c>
      <c r="D11" s="1">
        <v>118651</v>
      </c>
      <c r="E11" s="1">
        <v>1814134</v>
      </c>
      <c r="F11" s="73" t="s">
        <v>577</v>
      </c>
      <c r="G11" s="2" t="s">
        <v>260</v>
      </c>
      <c r="H11" s="3">
        <v>2021</v>
      </c>
      <c r="I11" s="4">
        <v>9.1</v>
      </c>
    </row>
    <row r="12" spans="1:18">
      <c r="A12" s="3">
        <v>10</v>
      </c>
      <c r="B12" s="3" t="s">
        <v>46</v>
      </c>
      <c r="C12" s="1" t="s">
        <v>578</v>
      </c>
      <c r="D12" s="1">
        <v>118651</v>
      </c>
      <c r="E12" s="1">
        <v>1814283</v>
      </c>
      <c r="F12" s="72" t="s">
        <v>579</v>
      </c>
      <c r="G12" s="2" t="s">
        <v>260</v>
      </c>
      <c r="H12" s="3">
        <v>2021</v>
      </c>
      <c r="I12" s="3">
        <v>9.07</v>
      </c>
    </row>
    <row r="13" spans="1:18">
      <c r="A13" s="3">
        <v>11</v>
      </c>
      <c r="B13" s="3" t="s">
        <v>46</v>
      </c>
      <c r="C13" s="1" t="s">
        <v>580</v>
      </c>
      <c r="D13" s="1">
        <v>118651</v>
      </c>
      <c r="E13" s="1">
        <v>1814156</v>
      </c>
      <c r="F13" s="72" t="s">
        <v>581</v>
      </c>
      <c r="G13" s="2" t="s">
        <v>260</v>
      </c>
      <c r="H13" s="3">
        <v>2021</v>
      </c>
      <c r="I13" s="4">
        <v>9.0399999999999991</v>
      </c>
    </row>
    <row r="14" spans="1:18">
      <c r="A14" s="3">
        <v>12</v>
      </c>
      <c r="B14" s="3" t="s">
        <v>46</v>
      </c>
      <c r="C14" s="1" t="s">
        <v>582</v>
      </c>
      <c r="D14" s="1">
        <v>118651</v>
      </c>
      <c r="E14" s="1">
        <v>1814564</v>
      </c>
      <c r="F14" s="72" t="s">
        <v>583</v>
      </c>
      <c r="G14" s="2" t="s">
        <v>260</v>
      </c>
      <c r="H14" s="3">
        <v>2021</v>
      </c>
      <c r="I14" s="4">
        <v>9.0299999999999994</v>
      </c>
    </row>
    <row r="15" spans="1:18">
      <c r="A15" s="3">
        <v>13</v>
      </c>
      <c r="B15" s="3" t="s">
        <v>46</v>
      </c>
      <c r="C15" s="1" t="s">
        <v>584</v>
      </c>
      <c r="D15" s="1">
        <v>118651</v>
      </c>
      <c r="E15" s="1">
        <v>1814268</v>
      </c>
      <c r="F15" s="72" t="s">
        <v>585</v>
      </c>
      <c r="G15" s="2" t="s">
        <v>260</v>
      </c>
      <c r="H15" s="3">
        <v>2021</v>
      </c>
      <c r="I15" s="4">
        <v>8.99</v>
      </c>
    </row>
    <row r="16" spans="1:18">
      <c r="A16" s="3">
        <v>14</v>
      </c>
      <c r="B16" s="3" t="s">
        <v>46</v>
      </c>
      <c r="C16" s="1" t="s">
        <v>586</v>
      </c>
      <c r="D16" s="1">
        <v>118651</v>
      </c>
      <c r="E16" s="1">
        <v>1814294</v>
      </c>
      <c r="F16" s="72" t="s">
        <v>587</v>
      </c>
      <c r="G16" s="2" t="s">
        <v>260</v>
      </c>
      <c r="H16" s="3">
        <v>2021</v>
      </c>
      <c r="I16" s="3">
        <v>8.9600000000000009</v>
      </c>
    </row>
    <row r="17" spans="1:9">
      <c r="A17" s="3">
        <v>15</v>
      </c>
      <c r="B17" s="3" t="s">
        <v>46</v>
      </c>
      <c r="C17" s="1" t="s">
        <v>588</v>
      </c>
      <c r="D17" s="1">
        <v>118651</v>
      </c>
      <c r="E17" s="1">
        <v>1814172</v>
      </c>
      <c r="F17" s="72" t="s">
        <v>589</v>
      </c>
      <c r="G17" s="2" t="s">
        <v>260</v>
      </c>
      <c r="H17" s="3">
        <v>2021</v>
      </c>
      <c r="I17" s="4">
        <v>8.94</v>
      </c>
    </row>
    <row r="18" spans="1:9">
      <c r="A18" s="3">
        <v>16</v>
      </c>
      <c r="B18" s="3" t="s">
        <v>46</v>
      </c>
      <c r="C18" s="1" t="s">
        <v>169</v>
      </c>
      <c r="D18" s="1">
        <v>118651</v>
      </c>
      <c r="E18" s="1">
        <v>1814322</v>
      </c>
      <c r="F18" s="72" t="s">
        <v>590</v>
      </c>
      <c r="G18" s="2" t="s">
        <v>260</v>
      </c>
      <c r="H18" s="3">
        <v>2021</v>
      </c>
      <c r="I18" s="4">
        <v>8.85</v>
      </c>
    </row>
    <row r="19" spans="1:9">
      <c r="A19" s="3">
        <v>17</v>
      </c>
      <c r="B19" s="3" t="s">
        <v>46</v>
      </c>
      <c r="C19" s="1" t="s">
        <v>591</v>
      </c>
      <c r="D19" s="1">
        <v>118651</v>
      </c>
      <c r="E19" s="1">
        <v>1814406</v>
      </c>
      <c r="F19" s="72" t="s">
        <v>592</v>
      </c>
      <c r="G19" s="2" t="s">
        <v>260</v>
      </c>
      <c r="H19" s="3">
        <v>2021</v>
      </c>
      <c r="I19" s="3">
        <v>8.83</v>
      </c>
    </row>
    <row r="20" spans="1:9">
      <c r="A20" s="3">
        <v>18</v>
      </c>
      <c r="B20" s="3" t="s">
        <v>46</v>
      </c>
      <c r="C20" s="1" t="s">
        <v>31</v>
      </c>
      <c r="D20" s="1">
        <v>118651</v>
      </c>
      <c r="E20" s="1">
        <v>1814378</v>
      </c>
      <c r="F20" s="72" t="s">
        <v>593</v>
      </c>
      <c r="G20" s="2" t="s">
        <v>260</v>
      </c>
      <c r="H20" s="3">
        <v>2021</v>
      </c>
      <c r="I20" s="4">
        <v>8.83</v>
      </c>
    </row>
    <row r="21" spans="1:9">
      <c r="A21" s="3">
        <v>19</v>
      </c>
      <c r="B21" s="3" t="s">
        <v>46</v>
      </c>
      <c r="C21" s="1" t="s">
        <v>594</v>
      </c>
      <c r="D21" s="1">
        <v>118651</v>
      </c>
      <c r="E21" s="1">
        <v>1814189</v>
      </c>
      <c r="F21" s="72" t="s">
        <v>595</v>
      </c>
      <c r="G21" s="2" t="s">
        <v>260</v>
      </c>
      <c r="H21" s="3">
        <v>2021</v>
      </c>
      <c r="I21" s="3">
        <v>8.76</v>
      </c>
    </row>
    <row r="22" spans="1:9">
      <c r="A22" s="3">
        <v>20</v>
      </c>
      <c r="B22" s="3" t="s">
        <v>46</v>
      </c>
      <c r="C22" s="1" t="s">
        <v>525</v>
      </c>
      <c r="D22" s="1">
        <v>118651</v>
      </c>
      <c r="E22" s="1">
        <v>1814441</v>
      </c>
      <c r="F22" s="72" t="s">
        <v>596</v>
      </c>
      <c r="G22" s="2" t="s">
        <v>260</v>
      </c>
      <c r="H22" s="3">
        <v>2021</v>
      </c>
      <c r="I22" s="4">
        <v>8.73</v>
      </c>
    </row>
    <row r="23" spans="1:9">
      <c r="A23" s="3">
        <v>21</v>
      </c>
      <c r="B23" s="3" t="s">
        <v>46</v>
      </c>
      <c r="C23" s="1" t="s">
        <v>597</v>
      </c>
      <c r="D23" s="1">
        <v>118651</v>
      </c>
      <c r="E23" s="1">
        <v>1814326</v>
      </c>
      <c r="F23" s="72" t="s">
        <v>598</v>
      </c>
      <c r="G23" s="2" t="s">
        <v>260</v>
      </c>
      <c r="H23" s="3">
        <v>2021</v>
      </c>
      <c r="I23" s="74">
        <v>8.6999999999999993</v>
      </c>
    </row>
    <row r="24" spans="1:9">
      <c r="A24" s="3">
        <v>22</v>
      </c>
      <c r="B24" s="3" t="s">
        <v>46</v>
      </c>
      <c r="C24" s="7" t="s">
        <v>599</v>
      </c>
      <c r="D24" s="1">
        <v>118651</v>
      </c>
      <c r="E24" s="7">
        <v>1814281</v>
      </c>
      <c r="F24" s="75" t="s">
        <v>600</v>
      </c>
      <c r="G24" s="2" t="s">
        <v>260</v>
      </c>
      <c r="H24" s="3">
        <v>2021</v>
      </c>
      <c r="I24" s="8">
        <v>8.68</v>
      </c>
    </row>
    <row r="25" spans="1:9">
      <c r="A25" s="3">
        <v>23</v>
      </c>
      <c r="B25" s="3" t="s">
        <v>46</v>
      </c>
      <c r="C25" s="1" t="s">
        <v>601</v>
      </c>
      <c r="D25" s="1">
        <v>118651</v>
      </c>
      <c r="E25" s="1">
        <v>1814412</v>
      </c>
      <c r="F25" s="72" t="s">
        <v>602</v>
      </c>
      <c r="G25" s="2" t="s">
        <v>260</v>
      </c>
      <c r="H25" s="3">
        <v>2021</v>
      </c>
      <c r="I25" s="4">
        <v>8.59</v>
      </c>
    </row>
    <row r="26" spans="1:9">
      <c r="A26" s="3">
        <v>24</v>
      </c>
      <c r="B26" s="3" t="s">
        <v>46</v>
      </c>
      <c r="C26" s="1" t="s">
        <v>29</v>
      </c>
      <c r="D26" s="1">
        <v>118651</v>
      </c>
      <c r="E26" s="1">
        <v>1814552</v>
      </c>
      <c r="F26" s="72" t="s">
        <v>603</v>
      </c>
      <c r="G26" s="2" t="s">
        <v>260</v>
      </c>
      <c r="H26" s="3">
        <v>2021</v>
      </c>
      <c r="I26" s="4">
        <v>8.5500000000000007</v>
      </c>
    </row>
    <row r="27" spans="1:9">
      <c r="A27" s="3">
        <v>25</v>
      </c>
      <c r="B27" s="3" t="s">
        <v>46</v>
      </c>
      <c r="C27" s="1" t="s">
        <v>604</v>
      </c>
      <c r="D27" s="1">
        <v>118652</v>
      </c>
      <c r="E27" s="1">
        <v>1814140</v>
      </c>
      <c r="F27" s="72" t="s">
        <v>605</v>
      </c>
      <c r="G27" s="2" t="s">
        <v>260</v>
      </c>
      <c r="H27" s="3">
        <v>2021</v>
      </c>
      <c r="I27" s="4">
        <v>8.5500000000000007</v>
      </c>
    </row>
    <row r="28" spans="1:9">
      <c r="A28" s="3">
        <v>26</v>
      </c>
      <c r="B28" s="3" t="s">
        <v>46</v>
      </c>
      <c r="C28" s="1" t="s">
        <v>606</v>
      </c>
      <c r="D28" s="1">
        <v>118651</v>
      </c>
      <c r="E28" s="1">
        <v>1814416</v>
      </c>
      <c r="F28" s="72" t="s">
        <v>607</v>
      </c>
      <c r="G28" s="2" t="s">
        <v>260</v>
      </c>
      <c r="H28" s="3">
        <v>2021</v>
      </c>
      <c r="I28" s="4">
        <v>8.39</v>
      </c>
    </row>
    <row r="29" spans="1:9">
      <c r="A29" s="3">
        <v>27</v>
      </c>
      <c r="B29" s="3" t="s">
        <v>46</v>
      </c>
      <c r="C29" s="1" t="s">
        <v>608</v>
      </c>
      <c r="D29" s="1">
        <v>118651</v>
      </c>
      <c r="E29" s="1">
        <v>1814365</v>
      </c>
      <c r="F29" s="72" t="s">
        <v>609</v>
      </c>
      <c r="G29" s="2" t="s">
        <v>260</v>
      </c>
      <c r="H29" s="3">
        <v>2021</v>
      </c>
      <c r="I29" s="3">
        <v>8.39</v>
      </c>
    </row>
    <row r="30" spans="1:9">
      <c r="A30" s="3">
        <v>28</v>
      </c>
      <c r="B30" s="3" t="s">
        <v>46</v>
      </c>
      <c r="C30" s="1" t="s">
        <v>169</v>
      </c>
      <c r="D30" s="1">
        <v>118651</v>
      </c>
      <c r="E30" s="1">
        <v>1814323</v>
      </c>
      <c r="F30" s="72" t="s">
        <v>610</v>
      </c>
      <c r="G30" s="2" t="s">
        <v>260</v>
      </c>
      <c r="H30" s="3">
        <v>2021</v>
      </c>
      <c r="I30" s="3">
        <v>8.35</v>
      </c>
    </row>
    <row r="31" spans="1:9">
      <c r="A31" s="3">
        <v>29</v>
      </c>
      <c r="B31" s="3" t="s">
        <v>46</v>
      </c>
      <c r="C31" s="1" t="s">
        <v>611</v>
      </c>
      <c r="D31" s="1">
        <v>118656</v>
      </c>
      <c r="E31" s="1">
        <v>1814043</v>
      </c>
      <c r="F31" s="72" t="s">
        <v>612</v>
      </c>
      <c r="G31" s="2" t="s">
        <v>260</v>
      </c>
      <c r="H31" s="3">
        <v>2021</v>
      </c>
      <c r="I31" s="4">
        <v>8.32</v>
      </c>
    </row>
    <row r="32" spans="1:9">
      <c r="A32" s="3">
        <v>30</v>
      </c>
      <c r="B32" s="3" t="s">
        <v>46</v>
      </c>
      <c r="C32" s="1" t="s">
        <v>613</v>
      </c>
      <c r="D32" s="1">
        <v>118651</v>
      </c>
      <c r="E32" s="1">
        <v>1814215</v>
      </c>
      <c r="F32" s="72" t="s">
        <v>614</v>
      </c>
      <c r="G32" s="2" t="s">
        <v>260</v>
      </c>
      <c r="H32" s="3">
        <v>2021</v>
      </c>
      <c r="I32" s="4">
        <v>8.2799999999999994</v>
      </c>
    </row>
    <row r="33" spans="1:9">
      <c r="A33" s="3">
        <v>31</v>
      </c>
      <c r="B33" s="3" t="s">
        <v>46</v>
      </c>
      <c r="C33" s="1" t="s">
        <v>615</v>
      </c>
      <c r="D33" s="1">
        <v>118651</v>
      </c>
      <c r="E33" s="1">
        <v>1814496</v>
      </c>
      <c r="F33" s="72" t="s">
        <v>616</v>
      </c>
      <c r="G33" s="2" t="s">
        <v>260</v>
      </c>
      <c r="H33" s="3">
        <v>2021</v>
      </c>
      <c r="I33" s="4">
        <v>8.14</v>
      </c>
    </row>
    <row r="34" spans="1:9">
      <c r="A34" s="3">
        <v>32</v>
      </c>
      <c r="B34" s="3" t="s">
        <v>46</v>
      </c>
      <c r="C34" s="1" t="s">
        <v>617</v>
      </c>
      <c r="D34" s="1">
        <v>118651</v>
      </c>
      <c r="E34" s="1">
        <v>1816214</v>
      </c>
      <c r="F34" s="72" t="s">
        <v>618</v>
      </c>
      <c r="G34" s="2" t="s">
        <v>260</v>
      </c>
      <c r="H34" s="3">
        <v>2021</v>
      </c>
      <c r="I34" s="3">
        <v>8.1300000000000008</v>
      </c>
    </row>
    <row r="35" spans="1:9">
      <c r="A35" s="3">
        <v>33</v>
      </c>
      <c r="B35" s="3" t="s">
        <v>46</v>
      </c>
      <c r="C35" s="1" t="s">
        <v>619</v>
      </c>
      <c r="D35" s="1">
        <v>118651</v>
      </c>
      <c r="E35" s="1">
        <v>1816216</v>
      </c>
      <c r="F35" s="73" t="s">
        <v>620</v>
      </c>
      <c r="G35" s="2" t="s">
        <v>260</v>
      </c>
      <c r="H35" s="3">
        <v>2021</v>
      </c>
      <c r="I35" s="4">
        <v>7.76</v>
      </c>
    </row>
    <row r="36" spans="1:9">
      <c r="A36" s="3">
        <v>34</v>
      </c>
      <c r="B36" s="3" t="s">
        <v>46</v>
      </c>
      <c r="C36" s="1" t="s">
        <v>621</v>
      </c>
      <c r="D36" s="1">
        <v>118651</v>
      </c>
      <c r="E36" s="1">
        <v>1814356</v>
      </c>
      <c r="F36" s="72" t="s">
        <v>622</v>
      </c>
      <c r="G36" s="2" t="s">
        <v>260</v>
      </c>
      <c r="H36" s="3">
        <v>2021</v>
      </c>
      <c r="I36" s="4">
        <v>7.61</v>
      </c>
    </row>
    <row r="37" spans="1:9">
      <c r="A37" s="3">
        <v>35</v>
      </c>
      <c r="B37" s="3" t="s">
        <v>46</v>
      </c>
      <c r="C37" s="1" t="s">
        <v>623</v>
      </c>
      <c r="D37" s="1">
        <v>118651</v>
      </c>
      <c r="E37" s="1">
        <v>1814354</v>
      </c>
      <c r="F37" s="72" t="s">
        <v>624</v>
      </c>
      <c r="G37" s="2" t="s">
        <v>260</v>
      </c>
      <c r="H37" s="3">
        <v>2021</v>
      </c>
      <c r="I37" s="4">
        <v>7.32</v>
      </c>
    </row>
    <row r="38" spans="1:9">
      <c r="A38" s="3">
        <v>36</v>
      </c>
      <c r="B38" s="3" t="s">
        <v>46</v>
      </c>
      <c r="C38" s="1" t="s">
        <v>625</v>
      </c>
      <c r="D38" s="1">
        <v>118651</v>
      </c>
      <c r="E38" s="1">
        <v>1814259</v>
      </c>
      <c r="F38" s="72" t="s">
        <v>626</v>
      </c>
      <c r="G38" s="2" t="s">
        <v>260</v>
      </c>
      <c r="H38" s="3">
        <v>2021</v>
      </c>
      <c r="I38" s="3" t="s">
        <v>12</v>
      </c>
    </row>
    <row r="39" spans="1:9">
      <c r="A39" s="12"/>
      <c r="B39" s="12"/>
      <c r="C39" s="13"/>
      <c r="D39" s="13"/>
      <c r="E39" s="13"/>
      <c r="F39" s="13"/>
      <c r="G39" s="14"/>
      <c r="H39" s="12"/>
      <c r="I39" s="15"/>
    </row>
    <row r="40" spans="1:9">
      <c r="A40" s="12"/>
      <c r="B40" s="12"/>
      <c r="C40" s="13"/>
      <c r="D40" s="13"/>
      <c r="E40" s="13"/>
      <c r="F40" s="13"/>
      <c r="G40" s="14"/>
      <c r="H40" s="12"/>
      <c r="I40" s="15"/>
    </row>
    <row r="41" spans="1:9">
      <c r="A41" s="12"/>
      <c r="B41" s="12"/>
      <c r="C41" s="13"/>
      <c r="D41" s="13"/>
      <c r="E41" s="13"/>
      <c r="F41" s="13"/>
      <c r="G41" s="14"/>
      <c r="H41" s="12"/>
      <c r="I41" s="15"/>
    </row>
    <row r="42" spans="1:9">
      <c r="A42" s="12"/>
      <c r="B42" s="12"/>
      <c r="C42" s="13"/>
      <c r="D42" s="13"/>
      <c r="E42" s="13"/>
      <c r="F42" s="13"/>
      <c r="G42" s="14"/>
      <c r="H42" s="12"/>
      <c r="I42" s="15"/>
    </row>
    <row r="43" spans="1:9">
      <c r="A43" s="12"/>
      <c r="B43" s="12"/>
      <c r="C43" s="13"/>
      <c r="D43" s="13"/>
      <c r="E43" s="13"/>
      <c r="F43" s="13"/>
      <c r="G43" s="14"/>
      <c r="H43" s="12"/>
      <c r="I43" s="15"/>
    </row>
    <row r="44" spans="1:9">
      <c r="A44" s="12"/>
      <c r="B44" s="12"/>
      <c r="C44" s="13"/>
      <c r="D44" s="13"/>
      <c r="E44" s="13"/>
      <c r="F44" s="13"/>
      <c r="G44" s="14"/>
      <c r="H44" s="12"/>
      <c r="I44" s="15"/>
    </row>
    <row r="45" spans="1:9">
      <c r="A45" s="12"/>
      <c r="B45" s="12"/>
      <c r="C45" s="13"/>
      <c r="D45" s="13"/>
      <c r="E45" s="13"/>
      <c r="F45" s="13"/>
      <c r="G45" s="14"/>
      <c r="H45" s="12"/>
      <c r="I45" s="15"/>
    </row>
    <row r="46" spans="1:9">
      <c r="A46" s="12"/>
      <c r="B46" s="12"/>
      <c r="C46" s="13"/>
      <c r="D46" s="13"/>
      <c r="E46" s="13"/>
      <c r="F46" s="13"/>
      <c r="G46" s="14"/>
      <c r="H46" s="12"/>
      <c r="I46" s="15"/>
    </row>
    <row r="47" spans="1:9">
      <c r="A47" s="12"/>
      <c r="B47" s="12"/>
      <c r="C47" s="13"/>
      <c r="D47" s="13"/>
      <c r="E47" s="13"/>
      <c r="F47" s="13"/>
      <c r="G47" s="14"/>
      <c r="H47" s="12"/>
      <c r="I47" s="15"/>
    </row>
    <row r="48" spans="1:9">
      <c r="A48" s="12"/>
      <c r="B48" s="12"/>
      <c r="C48" s="13"/>
      <c r="D48" s="13"/>
      <c r="E48" s="13"/>
      <c r="F48" s="13"/>
      <c r="G48" s="14"/>
      <c r="H48" s="12"/>
      <c r="I48" s="15"/>
    </row>
    <row r="49" spans="1:9">
      <c r="A49" s="12"/>
      <c r="B49" s="12"/>
      <c r="C49" s="13"/>
      <c r="D49" s="13"/>
      <c r="E49" s="13"/>
      <c r="F49" s="13"/>
      <c r="G49" s="14"/>
      <c r="H49" s="12"/>
      <c r="I49" s="15"/>
    </row>
    <row r="50" spans="1:9">
      <c r="A50" s="12"/>
      <c r="B50" s="12"/>
      <c r="C50" s="13"/>
      <c r="D50" s="13"/>
      <c r="E50" s="13"/>
      <c r="F50" s="13"/>
      <c r="G50" s="14"/>
      <c r="H50" s="12"/>
      <c r="I50" s="15"/>
    </row>
    <row r="51" spans="1:9">
      <c r="A51" s="12"/>
      <c r="B51" s="12"/>
      <c r="C51" s="13"/>
      <c r="D51" s="13"/>
      <c r="E51" s="13"/>
      <c r="F51" s="13"/>
      <c r="G51" s="14"/>
      <c r="H51" s="12"/>
      <c r="I51" s="15"/>
    </row>
    <row r="52" spans="1:9">
      <c r="A52" s="12"/>
      <c r="B52" s="12"/>
      <c r="C52" s="13"/>
      <c r="D52" s="13"/>
      <c r="E52" s="13"/>
      <c r="F52" s="13"/>
      <c r="G52" s="14"/>
      <c r="H52" s="12"/>
      <c r="I52" s="15"/>
    </row>
    <row r="53" spans="1:9">
      <c r="A53" s="12"/>
      <c r="B53" s="12"/>
      <c r="C53" s="16"/>
      <c r="D53" s="13"/>
      <c r="E53" s="16"/>
      <c r="F53" s="16"/>
      <c r="G53" s="14"/>
      <c r="H53" s="12"/>
      <c r="I53" s="17"/>
    </row>
    <row r="54" spans="1:9">
      <c r="A54" s="12"/>
      <c r="B54" s="12"/>
      <c r="C54" s="13"/>
      <c r="D54" s="13"/>
      <c r="E54" s="13"/>
      <c r="F54" s="13"/>
      <c r="G54" s="14"/>
      <c r="H54" s="12"/>
      <c r="I54" s="15"/>
    </row>
    <row r="55" spans="1:9">
      <c r="A55" s="12"/>
      <c r="B55" s="12"/>
      <c r="C55" s="13"/>
      <c r="D55" s="13"/>
      <c r="E55" s="13"/>
      <c r="F55" s="13"/>
      <c r="G55" s="14"/>
      <c r="H55" s="12"/>
      <c r="I55" s="15"/>
    </row>
    <row r="56" spans="1:9">
      <c r="A56" s="12"/>
      <c r="B56" s="12"/>
      <c r="C56" s="13"/>
      <c r="D56" s="13"/>
      <c r="E56" s="13"/>
      <c r="F56" s="13"/>
      <c r="G56" s="14"/>
      <c r="H56" s="12"/>
      <c r="I56" s="15"/>
    </row>
    <row r="57" spans="1:9">
      <c r="A57" s="12"/>
      <c r="B57" s="12"/>
      <c r="C57" s="13"/>
      <c r="D57" s="13"/>
      <c r="E57" s="13"/>
      <c r="F57" s="13"/>
      <c r="G57" s="14"/>
      <c r="H57" s="12"/>
      <c r="I57" s="15"/>
    </row>
    <row r="58" spans="1:9">
      <c r="A58" s="12"/>
      <c r="B58" s="12"/>
      <c r="C58" s="13"/>
      <c r="D58" s="13"/>
      <c r="E58" s="13"/>
      <c r="F58" s="13"/>
      <c r="G58" s="14"/>
      <c r="H58" s="12"/>
      <c r="I58" s="15"/>
    </row>
    <row r="59" spans="1:9">
      <c r="A59" s="12"/>
      <c r="B59" s="12"/>
      <c r="C59" s="13"/>
      <c r="D59" s="13"/>
      <c r="E59" s="13"/>
      <c r="F59" s="13"/>
      <c r="G59" s="14"/>
      <c r="H59" s="12"/>
      <c r="I59" s="15"/>
    </row>
    <row r="60" spans="1:9">
      <c r="A60" s="12"/>
      <c r="B60" s="12"/>
      <c r="C60" s="13"/>
      <c r="D60" s="13"/>
      <c r="E60" s="13"/>
      <c r="F60" s="13"/>
      <c r="G60" s="14"/>
      <c r="H60" s="12"/>
      <c r="I60" s="15"/>
    </row>
    <row r="61" spans="1:9">
      <c r="A61" s="12"/>
      <c r="B61" s="12"/>
      <c r="C61" s="13"/>
      <c r="D61" s="13"/>
      <c r="E61" s="13"/>
      <c r="F61" s="13"/>
      <c r="G61" s="14"/>
      <c r="H61" s="12"/>
      <c r="I61" s="15"/>
    </row>
    <row r="62" spans="1:9">
      <c r="A62" s="12"/>
      <c r="B62" s="12"/>
      <c r="C62" s="13"/>
      <c r="D62" s="13"/>
      <c r="E62" s="13"/>
      <c r="F62" s="13"/>
      <c r="G62" s="14"/>
      <c r="H62" s="12"/>
      <c r="I62" s="15"/>
    </row>
  </sheetData>
  <sortState ref="A3:I32">
    <sortCondition descending="1" ref="I3:I32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62"/>
  <sheetViews>
    <sheetView topLeftCell="D1" workbookViewId="0">
      <selection activeCell="J1" sqref="J1"/>
    </sheetView>
  </sheetViews>
  <sheetFormatPr defaultRowHeight="15"/>
  <cols>
    <col min="2" max="2" width="11.7109375" bestFit="1" customWidth="1"/>
    <col min="3" max="3" width="20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51" customHeight="1">
      <c r="A1" s="88" t="s">
        <v>542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49</v>
      </c>
      <c r="C3" s="64" t="s">
        <v>491</v>
      </c>
      <c r="D3" s="3">
        <v>118651</v>
      </c>
      <c r="E3" s="3">
        <v>1814489</v>
      </c>
      <c r="F3" s="3">
        <v>10477</v>
      </c>
      <c r="G3" s="3" t="s">
        <v>260</v>
      </c>
      <c r="H3" s="3">
        <v>2021</v>
      </c>
      <c r="I3" s="2">
        <v>8.73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3" t="s">
        <v>49</v>
      </c>
      <c r="C4" s="64" t="s">
        <v>492</v>
      </c>
      <c r="D4" s="3">
        <v>118651</v>
      </c>
      <c r="E4" s="3">
        <v>1814136</v>
      </c>
      <c r="F4" s="3">
        <v>10125</v>
      </c>
      <c r="G4" s="3" t="s">
        <v>260</v>
      </c>
      <c r="H4" s="3">
        <v>2021</v>
      </c>
      <c r="I4" s="2">
        <v>8.7100000000000009</v>
      </c>
      <c r="K4" s="5" t="s">
        <v>16</v>
      </c>
      <c r="L4" s="5">
        <f>COUNTIFS(I3:I62, "&lt;10.01", I3:I62, "&gt;8.99")</f>
        <v>0</v>
      </c>
      <c r="M4" s="5">
        <f>COUNTIFS(I3:I62, "&lt;9.01", I3:I62, "&gt;7.99")</f>
        <v>12</v>
      </c>
      <c r="N4" s="5">
        <f>COUNTIFS(I3:I62, "&lt;8.0", I3:I62, "&gt;6.99")</f>
        <v>46</v>
      </c>
      <c r="O4" s="5">
        <f>COUNTIFS(I3:I62, "&lt;7.0", I3:I62, "&gt;5.99")</f>
        <v>2</v>
      </c>
      <c r="P4" s="5">
        <f>COUNTIFS(I3:I62, "&lt;6.01", I3:I62, "&gt;5")</f>
        <v>0</v>
      </c>
      <c r="Q4" s="5">
        <f>COUNTIF(I3:I62, "GPW")</f>
        <v>0</v>
      </c>
      <c r="R4" s="5">
        <f>L4+M4+N4+O4+P4+Q4</f>
        <v>60</v>
      </c>
    </row>
    <row r="5" spans="1:18">
      <c r="A5" s="3">
        <v>3</v>
      </c>
      <c r="B5" s="3" t="s">
        <v>49</v>
      </c>
      <c r="C5" s="64" t="s">
        <v>493</v>
      </c>
      <c r="D5" s="3">
        <v>118651</v>
      </c>
      <c r="E5" s="3">
        <v>1814475</v>
      </c>
      <c r="F5" s="3">
        <v>10463</v>
      </c>
      <c r="G5" s="3" t="s">
        <v>260</v>
      </c>
      <c r="H5" s="3">
        <v>2021</v>
      </c>
      <c r="I5" s="2">
        <v>8.51</v>
      </c>
    </row>
    <row r="6" spans="1:18">
      <c r="A6" s="3">
        <v>4</v>
      </c>
      <c r="B6" s="3" t="s">
        <v>49</v>
      </c>
      <c r="C6" s="64" t="s">
        <v>13</v>
      </c>
      <c r="D6" s="3">
        <v>118651</v>
      </c>
      <c r="E6" s="3">
        <v>1814164</v>
      </c>
      <c r="F6" s="3">
        <v>10153</v>
      </c>
      <c r="G6" s="3" t="s">
        <v>260</v>
      </c>
      <c r="H6" s="3">
        <v>2021</v>
      </c>
      <c r="I6" s="2">
        <v>8.35</v>
      </c>
    </row>
    <row r="7" spans="1:18">
      <c r="A7" s="3">
        <v>5</v>
      </c>
      <c r="B7" s="3" t="s">
        <v>49</v>
      </c>
      <c r="C7" s="64" t="s">
        <v>494</v>
      </c>
      <c r="D7" s="3">
        <v>118651</v>
      </c>
      <c r="E7" s="3">
        <v>1814130</v>
      </c>
      <c r="F7" s="3">
        <v>10119</v>
      </c>
      <c r="G7" s="3" t="s">
        <v>260</v>
      </c>
      <c r="H7" s="3">
        <v>2021</v>
      </c>
      <c r="I7" s="2">
        <v>8.2799999999999994</v>
      </c>
    </row>
    <row r="8" spans="1:18">
      <c r="A8" s="3">
        <v>6</v>
      </c>
      <c r="B8" s="3" t="s">
        <v>49</v>
      </c>
      <c r="C8" s="64" t="s">
        <v>495</v>
      </c>
      <c r="D8" s="3">
        <v>118651</v>
      </c>
      <c r="E8" s="3">
        <v>1814314</v>
      </c>
      <c r="F8" s="3">
        <v>10303</v>
      </c>
      <c r="G8" s="3" t="s">
        <v>260</v>
      </c>
      <c r="H8" s="3">
        <v>2021</v>
      </c>
      <c r="I8" s="2">
        <v>8.27</v>
      </c>
    </row>
    <row r="9" spans="1:18">
      <c r="A9" s="3">
        <v>7</v>
      </c>
      <c r="B9" s="3" t="s">
        <v>49</v>
      </c>
      <c r="C9" s="64" t="s">
        <v>496</v>
      </c>
      <c r="D9" s="3">
        <v>118651</v>
      </c>
      <c r="E9" s="3">
        <v>1814123</v>
      </c>
      <c r="F9" s="3">
        <v>10112</v>
      </c>
      <c r="G9" s="3" t="s">
        <v>260</v>
      </c>
      <c r="H9" s="3">
        <v>2021</v>
      </c>
      <c r="I9" s="2">
        <v>8.08</v>
      </c>
    </row>
    <row r="10" spans="1:18">
      <c r="A10" s="3">
        <v>8</v>
      </c>
      <c r="B10" s="3" t="s">
        <v>49</v>
      </c>
      <c r="C10" s="64" t="s">
        <v>497</v>
      </c>
      <c r="D10" s="3">
        <v>118651</v>
      </c>
      <c r="E10" s="3">
        <v>1814338</v>
      </c>
      <c r="F10" s="3">
        <v>10327</v>
      </c>
      <c r="G10" s="3" t="s">
        <v>260</v>
      </c>
      <c r="H10" s="3">
        <v>2021</v>
      </c>
      <c r="I10" s="2">
        <v>8.08</v>
      </c>
    </row>
    <row r="11" spans="1:18">
      <c r="A11" s="3">
        <v>9</v>
      </c>
      <c r="B11" s="3" t="s">
        <v>49</v>
      </c>
      <c r="C11" s="64" t="s">
        <v>498</v>
      </c>
      <c r="D11" s="3">
        <v>118651</v>
      </c>
      <c r="E11" s="3">
        <v>1814398</v>
      </c>
      <c r="F11" s="3">
        <v>10386</v>
      </c>
      <c r="G11" s="3" t="s">
        <v>260</v>
      </c>
      <c r="H11" s="3">
        <v>2021</v>
      </c>
      <c r="I11" s="2">
        <v>8.08</v>
      </c>
    </row>
    <row r="12" spans="1:18">
      <c r="A12" s="3">
        <v>10</v>
      </c>
      <c r="B12" s="3" t="s">
        <v>49</v>
      </c>
      <c r="C12" s="64" t="s">
        <v>499</v>
      </c>
      <c r="D12" s="3">
        <v>118651</v>
      </c>
      <c r="E12" s="3">
        <v>1814274</v>
      </c>
      <c r="F12" s="3">
        <v>10263</v>
      </c>
      <c r="G12" s="3" t="s">
        <v>260</v>
      </c>
      <c r="H12" s="3">
        <v>2021</v>
      </c>
      <c r="I12" s="2">
        <v>8.06</v>
      </c>
    </row>
    <row r="13" spans="1:18">
      <c r="A13" s="3">
        <v>11</v>
      </c>
      <c r="B13" s="3" t="s">
        <v>49</v>
      </c>
      <c r="C13" s="64" t="s">
        <v>192</v>
      </c>
      <c r="D13" s="3">
        <v>118651</v>
      </c>
      <c r="E13" s="3">
        <v>1814063</v>
      </c>
      <c r="F13" s="3">
        <v>10052</v>
      </c>
      <c r="G13" s="3" t="s">
        <v>260</v>
      </c>
      <c r="H13" s="3">
        <v>2021</v>
      </c>
      <c r="I13" s="2">
        <v>8.0399999999999991</v>
      </c>
    </row>
    <row r="14" spans="1:18">
      <c r="A14" s="3">
        <v>12</v>
      </c>
      <c r="B14" s="3" t="s">
        <v>49</v>
      </c>
      <c r="C14" s="64" t="s">
        <v>500</v>
      </c>
      <c r="D14" s="3">
        <v>118651</v>
      </c>
      <c r="E14" s="3">
        <v>1814350</v>
      </c>
      <c r="F14" s="3">
        <v>10339</v>
      </c>
      <c r="G14" s="3" t="s">
        <v>260</v>
      </c>
      <c r="H14" s="3">
        <v>2021</v>
      </c>
      <c r="I14" s="2">
        <v>8</v>
      </c>
    </row>
    <row r="15" spans="1:18">
      <c r="A15" s="3">
        <v>13</v>
      </c>
      <c r="B15" s="3" t="s">
        <v>49</v>
      </c>
      <c r="C15" s="64" t="s">
        <v>501</v>
      </c>
      <c r="D15" s="3">
        <v>118651</v>
      </c>
      <c r="E15" s="3">
        <v>1814258</v>
      </c>
      <c r="F15" s="3">
        <v>10247</v>
      </c>
      <c r="G15" s="3" t="s">
        <v>260</v>
      </c>
      <c r="H15" s="3">
        <v>2021</v>
      </c>
      <c r="I15" s="2">
        <v>7.99</v>
      </c>
    </row>
    <row r="16" spans="1:18">
      <c r="A16" s="3">
        <v>14</v>
      </c>
      <c r="B16" s="3" t="s">
        <v>49</v>
      </c>
      <c r="C16" s="64" t="s">
        <v>502</v>
      </c>
      <c r="D16" s="3">
        <v>118651</v>
      </c>
      <c r="E16" s="3">
        <v>1814154</v>
      </c>
      <c r="F16" s="3">
        <v>10143</v>
      </c>
      <c r="G16" s="3" t="s">
        <v>260</v>
      </c>
      <c r="H16" s="3">
        <v>2021</v>
      </c>
      <c r="I16" s="2">
        <v>7.96</v>
      </c>
    </row>
    <row r="17" spans="1:9">
      <c r="A17" s="3">
        <v>15</v>
      </c>
      <c r="B17" s="3" t="s">
        <v>49</v>
      </c>
      <c r="C17" s="64" t="s">
        <v>58</v>
      </c>
      <c r="D17" s="3">
        <v>118651</v>
      </c>
      <c r="E17" s="3">
        <v>1814262</v>
      </c>
      <c r="F17" s="3">
        <v>10251</v>
      </c>
      <c r="G17" s="3" t="s">
        <v>260</v>
      </c>
      <c r="H17" s="3">
        <v>2021</v>
      </c>
      <c r="I17" s="2">
        <v>7.96</v>
      </c>
    </row>
    <row r="18" spans="1:9">
      <c r="A18" s="3">
        <v>16</v>
      </c>
      <c r="B18" s="3" t="s">
        <v>49</v>
      </c>
      <c r="C18" s="64" t="s">
        <v>503</v>
      </c>
      <c r="D18" s="3">
        <v>118651</v>
      </c>
      <c r="E18" s="3">
        <v>1814431</v>
      </c>
      <c r="F18" s="3">
        <v>10419</v>
      </c>
      <c r="G18" s="3" t="s">
        <v>260</v>
      </c>
      <c r="H18" s="3">
        <v>2021</v>
      </c>
      <c r="I18" s="2">
        <v>7.94</v>
      </c>
    </row>
    <row r="19" spans="1:9">
      <c r="A19" s="3">
        <v>17</v>
      </c>
      <c r="B19" s="3" t="s">
        <v>49</v>
      </c>
      <c r="C19" s="64" t="s">
        <v>504</v>
      </c>
      <c r="D19" s="3">
        <v>118651</v>
      </c>
      <c r="E19" s="3">
        <v>1814218</v>
      </c>
      <c r="F19" s="3">
        <v>10207</v>
      </c>
      <c r="G19" s="3" t="s">
        <v>260</v>
      </c>
      <c r="H19" s="3">
        <v>2021</v>
      </c>
      <c r="I19" s="2">
        <v>7.92</v>
      </c>
    </row>
    <row r="20" spans="1:9">
      <c r="A20" s="3">
        <v>18</v>
      </c>
      <c r="B20" s="3" t="s">
        <v>49</v>
      </c>
      <c r="C20" s="64" t="s">
        <v>505</v>
      </c>
      <c r="D20" s="3">
        <v>118651</v>
      </c>
      <c r="E20" s="3">
        <v>1814463</v>
      </c>
      <c r="F20" s="3">
        <v>10451</v>
      </c>
      <c r="G20" s="3" t="s">
        <v>260</v>
      </c>
      <c r="H20" s="3">
        <v>2021</v>
      </c>
      <c r="I20" s="2">
        <v>7.92</v>
      </c>
    </row>
    <row r="21" spans="1:9">
      <c r="A21" s="3">
        <v>19</v>
      </c>
      <c r="B21" s="3" t="s">
        <v>49</v>
      </c>
      <c r="C21" s="64" t="s">
        <v>506</v>
      </c>
      <c r="D21" s="3">
        <v>118651</v>
      </c>
      <c r="E21" s="3">
        <v>1814220</v>
      </c>
      <c r="F21" s="3">
        <v>10209</v>
      </c>
      <c r="G21" s="3" t="s">
        <v>260</v>
      </c>
      <c r="H21" s="3">
        <v>2021</v>
      </c>
      <c r="I21" s="2">
        <v>7.9</v>
      </c>
    </row>
    <row r="22" spans="1:9">
      <c r="A22" s="3">
        <v>20</v>
      </c>
      <c r="B22" s="3" t="s">
        <v>49</v>
      </c>
      <c r="C22" s="64" t="s">
        <v>507</v>
      </c>
      <c r="D22" s="3">
        <v>118651</v>
      </c>
      <c r="E22" s="3">
        <v>1814527</v>
      </c>
      <c r="F22" s="3">
        <v>10515</v>
      </c>
      <c r="G22" s="3" t="s">
        <v>260</v>
      </c>
      <c r="H22" s="3">
        <v>2021</v>
      </c>
      <c r="I22" s="2">
        <v>7.9</v>
      </c>
    </row>
    <row r="23" spans="1:9">
      <c r="A23" s="3">
        <v>21</v>
      </c>
      <c r="B23" s="3" t="s">
        <v>49</v>
      </c>
      <c r="C23" s="64" t="s">
        <v>508</v>
      </c>
      <c r="D23" s="3">
        <v>118651</v>
      </c>
      <c r="E23" s="3">
        <v>1814040</v>
      </c>
      <c r="F23" s="3">
        <v>10030</v>
      </c>
      <c r="G23" s="3" t="s">
        <v>260</v>
      </c>
      <c r="H23" s="3">
        <v>2021</v>
      </c>
      <c r="I23" s="2">
        <v>7.89</v>
      </c>
    </row>
    <row r="24" spans="1:9">
      <c r="A24" s="3">
        <v>22</v>
      </c>
      <c r="B24" s="3" t="s">
        <v>49</v>
      </c>
      <c r="C24" s="64" t="s">
        <v>509</v>
      </c>
      <c r="D24" s="3">
        <v>118651</v>
      </c>
      <c r="E24" s="3">
        <v>1814369</v>
      </c>
      <c r="F24" s="3">
        <v>10358</v>
      </c>
      <c r="G24" s="3" t="s">
        <v>260</v>
      </c>
      <c r="H24" s="3">
        <v>2021</v>
      </c>
      <c r="I24" s="2">
        <v>7.89</v>
      </c>
    </row>
    <row r="25" spans="1:9">
      <c r="A25" s="3">
        <v>23</v>
      </c>
      <c r="B25" s="3" t="s">
        <v>49</v>
      </c>
      <c r="C25" s="64" t="s">
        <v>510</v>
      </c>
      <c r="D25" s="3">
        <v>118651</v>
      </c>
      <c r="E25" s="3">
        <v>1814249</v>
      </c>
      <c r="F25" s="3">
        <v>10238</v>
      </c>
      <c r="G25" s="3" t="s">
        <v>260</v>
      </c>
      <c r="H25" s="3">
        <v>2021</v>
      </c>
      <c r="I25" s="2">
        <v>7.86</v>
      </c>
    </row>
    <row r="26" spans="1:9">
      <c r="A26" s="3">
        <v>24</v>
      </c>
      <c r="B26" s="3" t="s">
        <v>49</v>
      </c>
      <c r="C26" s="64" t="s">
        <v>511</v>
      </c>
      <c r="D26" s="3">
        <v>118651</v>
      </c>
      <c r="E26" s="3">
        <v>1814199</v>
      </c>
      <c r="F26" s="3">
        <v>10188</v>
      </c>
      <c r="G26" s="3" t="s">
        <v>260</v>
      </c>
      <c r="H26" s="3">
        <v>2021</v>
      </c>
      <c r="I26" s="2">
        <v>7.85</v>
      </c>
    </row>
    <row r="27" spans="1:9">
      <c r="A27" s="3">
        <v>25</v>
      </c>
      <c r="B27" s="3" t="s">
        <v>49</v>
      </c>
      <c r="C27" s="64" t="s">
        <v>512</v>
      </c>
      <c r="D27" s="3">
        <v>118651</v>
      </c>
      <c r="E27" s="3">
        <v>1814116</v>
      </c>
      <c r="F27" s="3">
        <v>10105</v>
      </c>
      <c r="G27" s="3" t="s">
        <v>260</v>
      </c>
      <c r="H27" s="3">
        <v>2021</v>
      </c>
      <c r="I27" s="2">
        <v>7.83</v>
      </c>
    </row>
    <row r="28" spans="1:9">
      <c r="A28" s="3">
        <v>26</v>
      </c>
      <c r="B28" s="3" t="s">
        <v>49</v>
      </c>
      <c r="C28" s="64" t="s">
        <v>513</v>
      </c>
      <c r="D28" s="3">
        <v>118651</v>
      </c>
      <c r="E28" s="3">
        <v>1814349</v>
      </c>
      <c r="F28" s="3">
        <v>10338</v>
      </c>
      <c r="G28" s="3" t="s">
        <v>260</v>
      </c>
      <c r="H28" s="3">
        <v>2021</v>
      </c>
      <c r="I28" s="2">
        <v>7.82</v>
      </c>
    </row>
    <row r="29" spans="1:9">
      <c r="A29" s="3">
        <v>27</v>
      </c>
      <c r="B29" s="3" t="s">
        <v>49</v>
      </c>
      <c r="C29" s="64" t="s">
        <v>514</v>
      </c>
      <c r="D29" s="3">
        <v>118651</v>
      </c>
      <c r="E29" s="3">
        <v>1814263</v>
      </c>
      <c r="F29" s="3">
        <v>10252</v>
      </c>
      <c r="G29" s="3" t="s">
        <v>260</v>
      </c>
      <c r="H29" s="3">
        <v>2021</v>
      </c>
      <c r="I29" s="2">
        <v>7.8</v>
      </c>
    </row>
    <row r="30" spans="1:9">
      <c r="A30" s="3">
        <v>28</v>
      </c>
      <c r="B30" s="3" t="s">
        <v>49</v>
      </c>
      <c r="C30" s="64" t="s">
        <v>515</v>
      </c>
      <c r="D30" s="3">
        <v>118651</v>
      </c>
      <c r="E30" s="3">
        <v>1814563</v>
      </c>
      <c r="F30" s="3">
        <v>10551</v>
      </c>
      <c r="G30" s="3" t="s">
        <v>260</v>
      </c>
      <c r="H30" s="3">
        <v>2021</v>
      </c>
      <c r="I30" s="2">
        <v>7.8</v>
      </c>
    </row>
    <row r="31" spans="1:9">
      <c r="A31" s="3">
        <v>29</v>
      </c>
      <c r="B31" s="3" t="s">
        <v>49</v>
      </c>
      <c r="C31" s="64" t="s">
        <v>516</v>
      </c>
      <c r="D31" s="3">
        <v>118651</v>
      </c>
      <c r="E31" s="3">
        <v>1814505</v>
      </c>
      <c r="F31" s="3">
        <v>10493</v>
      </c>
      <c r="G31" s="3" t="s">
        <v>260</v>
      </c>
      <c r="H31" s="3">
        <v>2021</v>
      </c>
      <c r="I31" s="2">
        <v>7.77</v>
      </c>
    </row>
    <row r="32" spans="1:9">
      <c r="A32" s="3">
        <v>30</v>
      </c>
      <c r="B32" s="3" t="s">
        <v>49</v>
      </c>
      <c r="C32" s="64" t="s">
        <v>517</v>
      </c>
      <c r="D32" s="3">
        <v>118651</v>
      </c>
      <c r="E32" s="3">
        <v>1814410</v>
      </c>
      <c r="F32" s="3">
        <v>10398</v>
      </c>
      <c r="G32" s="3" t="s">
        <v>260</v>
      </c>
      <c r="H32" s="3">
        <v>2021</v>
      </c>
      <c r="I32" s="2">
        <v>7.76</v>
      </c>
    </row>
    <row r="33" spans="1:9">
      <c r="A33" s="3">
        <v>31</v>
      </c>
      <c r="B33" s="3" t="s">
        <v>49</v>
      </c>
      <c r="C33" s="64" t="s">
        <v>499</v>
      </c>
      <c r="D33" s="3">
        <v>118651</v>
      </c>
      <c r="E33" s="3">
        <v>1814215</v>
      </c>
      <c r="F33" s="3">
        <v>11151</v>
      </c>
      <c r="G33" s="3" t="s">
        <v>260</v>
      </c>
      <c r="H33" s="3">
        <v>2021</v>
      </c>
      <c r="I33" s="2">
        <v>7.76</v>
      </c>
    </row>
    <row r="34" spans="1:9">
      <c r="A34" s="3">
        <v>32</v>
      </c>
      <c r="B34" s="3" t="s">
        <v>49</v>
      </c>
      <c r="C34" s="64" t="s">
        <v>518</v>
      </c>
      <c r="D34" s="3">
        <v>118651</v>
      </c>
      <c r="E34" s="3">
        <v>1814514</v>
      </c>
      <c r="F34" s="3">
        <v>10502</v>
      </c>
      <c r="G34" s="3" t="s">
        <v>260</v>
      </c>
      <c r="H34" s="3">
        <v>2021</v>
      </c>
      <c r="I34" s="2">
        <v>7.73</v>
      </c>
    </row>
    <row r="35" spans="1:9">
      <c r="A35" s="3">
        <v>33</v>
      </c>
      <c r="B35" s="3" t="s">
        <v>49</v>
      </c>
      <c r="C35" s="64" t="s">
        <v>519</v>
      </c>
      <c r="D35" s="3">
        <v>118651</v>
      </c>
      <c r="E35" s="3">
        <v>1814127</v>
      </c>
      <c r="F35" s="3">
        <v>10116</v>
      </c>
      <c r="G35" s="3" t="s">
        <v>260</v>
      </c>
      <c r="H35" s="3">
        <v>2021</v>
      </c>
      <c r="I35" s="2">
        <v>7.72</v>
      </c>
    </row>
    <row r="36" spans="1:9">
      <c r="A36" s="3">
        <v>34</v>
      </c>
      <c r="B36" s="3" t="s">
        <v>49</v>
      </c>
      <c r="C36" s="64" t="s">
        <v>520</v>
      </c>
      <c r="D36" s="3">
        <v>118651</v>
      </c>
      <c r="E36" s="3">
        <v>1814167</v>
      </c>
      <c r="F36" s="3">
        <v>10156</v>
      </c>
      <c r="G36" s="3" t="s">
        <v>260</v>
      </c>
      <c r="H36" s="3">
        <v>2021</v>
      </c>
      <c r="I36" s="2">
        <v>7.7</v>
      </c>
    </row>
    <row r="37" spans="1:9">
      <c r="A37" s="3">
        <v>35</v>
      </c>
      <c r="B37" s="3" t="s">
        <v>49</v>
      </c>
      <c r="C37" s="64" t="s">
        <v>521</v>
      </c>
      <c r="D37" s="3">
        <v>118651</v>
      </c>
      <c r="E37" s="3">
        <v>1814353</v>
      </c>
      <c r="F37" s="3">
        <v>10342</v>
      </c>
      <c r="G37" s="3" t="s">
        <v>260</v>
      </c>
      <c r="H37" s="3">
        <v>2021</v>
      </c>
      <c r="I37" s="2">
        <v>7.68</v>
      </c>
    </row>
    <row r="38" spans="1:9">
      <c r="A38" s="3">
        <v>36</v>
      </c>
      <c r="B38" s="3" t="s">
        <v>49</v>
      </c>
      <c r="C38" s="64" t="s">
        <v>522</v>
      </c>
      <c r="D38" s="3">
        <v>118651</v>
      </c>
      <c r="E38" s="3">
        <v>1814476</v>
      </c>
      <c r="F38" s="3">
        <v>10464</v>
      </c>
      <c r="G38" s="3" t="s">
        <v>260</v>
      </c>
      <c r="H38" s="3">
        <v>2021</v>
      </c>
      <c r="I38" s="2">
        <v>7.62</v>
      </c>
    </row>
    <row r="39" spans="1:9">
      <c r="A39" s="3">
        <v>37</v>
      </c>
      <c r="B39" s="3" t="s">
        <v>49</v>
      </c>
      <c r="C39" s="64" t="s">
        <v>523</v>
      </c>
      <c r="D39" s="3">
        <v>118651</v>
      </c>
      <c r="E39" s="3">
        <v>1814269</v>
      </c>
      <c r="F39" s="3">
        <v>10258</v>
      </c>
      <c r="G39" s="3" t="s">
        <v>260</v>
      </c>
      <c r="H39" s="3">
        <v>2021</v>
      </c>
      <c r="I39" s="2">
        <v>7.61</v>
      </c>
    </row>
    <row r="40" spans="1:9">
      <c r="A40" s="3">
        <v>38</v>
      </c>
      <c r="B40" s="3" t="s">
        <v>49</v>
      </c>
      <c r="C40" s="64" t="s">
        <v>499</v>
      </c>
      <c r="D40" s="3">
        <v>118651</v>
      </c>
      <c r="E40" s="3">
        <v>1814275</v>
      </c>
      <c r="F40" s="3">
        <v>10264</v>
      </c>
      <c r="G40" s="3" t="s">
        <v>260</v>
      </c>
      <c r="H40" s="3">
        <v>2021</v>
      </c>
      <c r="I40" s="2">
        <v>7.58</v>
      </c>
    </row>
    <row r="41" spans="1:9">
      <c r="A41" s="3">
        <v>39</v>
      </c>
      <c r="B41" s="3" t="s">
        <v>49</v>
      </c>
      <c r="C41" s="64" t="s">
        <v>524</v>
      </c>
      <c r="D41" s="3">
        <v>118651</v>
      </c>
      <c r="E41" s="3">
        <v>1814107</v>
      </c>
      <c r="F41" s="3">
        <v>10096</v>
      </c>
      <c r="G41" s="3" t="s">
        <v>260</v>
      </c>
      <c r="H41" s="3">
        <v>2021</v>
      </c>
      <c r="I41" s="2">
        <v>7.56</v>
      </c>
    </row>
    <row r="42" spans="1:9">
      <c r="A42" s="3">
        <v>40</v>
      </c>
      <c r="B42" s="3" t="s">
        <v>49</v>
      </c>
      <c r="C42" s="64" t="s">
        <v>525</v>
      </c>
      <c r="D42" s="3">
        <v>118651</v>
      </c>
      <c r="E42" s="3">
        <v>1814440</v>
      </c>
      <c r="F42" s="3">
        <v>10428</v>
      </c>
      <c r="G42" s="3" t="s">
        <v>260</v>
      </c>
      <c r="H42" s="3">
        <v>2021</v>
      </c>
      <c r="I42" s="2">
        <v>7.56</v>
      </c>
    </row>
    <row r="43" spans="1:9">
      <c r="A43" s="3">
        <v>41</v>
      </c>
      <c r="B43" s="3" t="s">
        <v>49</v>
      </c>
      <c r="C43" s="64" t="s">
        <v>526</v>
      </c>
      <c r="D43" s="3">
        <v>118651</v>
      </c>
      <c r="E43" s="3">
        <v>1814384</v>
      </c>
      <c r="F43" s="3">
        <v>10372</v>
      </c>
      <c r="G43" s="3" t="s">
        <v>260</v>
      </c>
      <c r="H43" s="3">
        <v>2021</v>
      </c>
      <c r="I43" s="2">
        <v>7.55</v>
      </c>
    </row>
    <row r="44" spans="1:9">
      <c r="A44" s="3">
        <v>42</v>
      </c>
      <c r="B44" s="3" t="s">
        <v>49</v>
      </c>
      <c r="C44" s="64" t="s">
        <v>527</v>
      </c>
      <c r="D44" s="3">
        <v>118651</v>
      </c>
      <c r="E44" s="3">
        <v>1814451</v>
      </c>
      <c r="F44" s="3">
        <v>10439</v>
      </c>
      <c r="G44" s="3" t="s">
        <v>260</v>
      </c>
      <c r="H44" s="3">
        <v>2021</v>
      </c>
      <c r="I44" s="2">
        <v>7.52</v>
      </c>
    </row>
    <row r="45" spans="1:9">
      <c r="A45" s="3">
        <v>43</v>
      </c>
      <c r="B45" s="3" t="s">
        <v>49</v>
      </c>
      <c r="C45" s="64" t="s">
        <v>528</v>
      </c>
      <c r="D45" s="3">
        <v>118651</v>
      </c>
      <c r="E45" s="3">
        <v>1814273</v>
      </c>
      <c r="F45" s="3">
        <v>10262</v>
      </c>
      <c r="G45" s="3" t="s">
        <v>260</v>
      </c>
      <c r="H45" s="3">
        <v>2021</v>
      </c>
      <c r="I45" s="2">
        <v>7.51</v>
      </c>
    </row>
    <row r="46" spans="1:9">
      <c r="A46" s="3">
        <v>44</v>
      </c>
      <c r="B46" s="3" t="s">
        <v>49</v>
      </c>
      <c r="C46" s="64" t="s">
        <v>51</v>
      </c>
      <c r="D46" s="3">
        <v>118651</v>
      </c>
      <c r="E46" s="3">
        <v>1814186</v>
      </c>
      <c r="F46" s="3">
        <v>10175</v>
      </c>
      <c r="G46" s="3" t="s">
        <v>260</v>
      </c>
      <c r="H46" s="3">
        <v>2021</v>
      </c>
      <c r="I46" s="2">
        <v>7.49</v>
      </c>
    </row>
    <row r="47" spans="1:9">
      <c r="A47" s="3">
        <v>45</v>
      </c>
      <c r="B47" s="3" t="s">
        <v>49</v>
      </c>
      <c r="C47" s="64" t="s">
        <v>529</v>
      </c>
      <c r="D47" s="3">
        <v>118651</v>
      </c>
      <c r="E47" s="3">
        <v>1814267</v>
      </c>
      <c r="F47" s="3">
        <v>10256</v>
      </c>
      <c r="G47" s="3" t="s">
        <v>260</v>
      </c>
      <c r="H47" s="3">
        <v>2021</v>
      </c>
      <c r="I47" s="2">
        <v>7.45</v>
      </c>
    </row>
    <row r="48" spans="1:9">
      <c r="A48" s="3">
        <v>46</v>
      </c>
      <c r="B48" s="3" t="s">
        <v>49</v>
      </c>
      <c r="C48" s="64" t="s">
        <v>530</v>
      </c>
      <c r="D48" s="3">
        <v>118651</v>
      </c>
      <c r="E48" s="3">
        <v>1814380</v>
      </c>
      <c r="F48" s="3">
        <v>10368</v>
      </c>
      <c r="G48" s="3" t="s">
        <v>260</v>
      </c>
      <c r="H48" s="3">
        <v>2021</v>
      </c>
      <c r="I48" s="2">
        <v>7.42</v>
      </c>
    </row>
    <row r="49" spans="1:9">
      <c r="A49" s="3">
        <v>47</v>
      </c>
      <c r="B49" s="3" t="s">
        <v>49</v>
      </c>
      <c r="C49" s="64" t="s">
        <v>29</v>
      </c>
      <c r="D49" s="3">
        <v>118651</v>
      </c>
      <c r="E49" s="3">
        <v>1814553</v>
      </c>
      <c r="F49" s="3">
        <v>10541</v>
      </c>
      <c r="G49" s="3" t="s">
        <v>260</v>
      </c>
      <c r="H49" s="3">
        <v>2021</v>
      </c>
      <c r="I49" s="2">
        <v>7.42</v>
      </c>
    </row>
    <row r="50" spans="1:9">
      <c r="A50" s="3">
        <v>48</v>
      </c>
      <c r="B50" s="3" t="s">
        <v>49</v>
      </c>
      <c r="C50" s="64" t="s">
        <v>531</v>
      </c>
      <c r="D50" s="3">
        <v>118651</v>
      </c>
      <c r="E50" s="3">
        <v>1814059</v>
      </c>
      <c r="F50" s="3">
        <v>10049</v>
      </c>
      <c r="G50" s="3" t="s">
        <v>260</v>
      </c>
      <c r="H50" s="3">
        <v>2021</v>
      </c>
      <c r="I50" s="2">
        <v>7.41</v>
      </c>
    </row>
    <row r="51" spans="1:9">
      <c r="A51" s="3">
        <v>49</v>
      </c>
      <c r="B51" s="3" t="s">
        <v>49</v>
      </c>
      <c r="C51" s="64" t="s">
        <v>532</v>
      </c>
      <c r="D51" s="3">
        <v>118651</v>
      </c>
      <c r="E51" s="3">
        <v>1814231</v>
      </c>
      <c r="F51" s="3">
        <v>10220</v>
      </c>
      <c r="G51" s="3" t="s">
        <v>260</v>
      </c>
      <c r="H51" s="3">
        <v>2021</v>
      </c>
      <c r="I51" s="2">
        <v>7.41</v>
      </c>
    </row>
    <row r="52" spans="1:9">
      <c r="A52" s="3">
        <v>50</v>
      </c>
      <c r="B52" s="3" t="s">
        <v>49</v>
      </c>
      <c r="C52" s="64" t="s">
        <v>420</v>
      </c>
      <c r="D52" s="3">
        <v>118651</v>
      </c>
      <c r="E52" s="3">
        <v>1814393</v>
      </c>
      <c r="F52" s="3">
        <v>10381</v>
      </c>
      <c r="G52" s="3" t="s">
        <v>260</v>
      </c>
      <c r="H52" s="3">
        <v>2021</v>
      </c>
      <c r="I52" s="2">
        <v>7.39</v>
      </c>
    </row>
    <row r="53" spans="1:9">
      <c r="A53" s="3">
        <v>51</v>
      </c>
      <c r="B53" s="3" t="s">
        <v>49</v>
      </c>
      <c r="C53" s="64" t="s">
        <v>533</v>
      </c>
      <c r="D53" s="3">
        <v>118651</v>
      </c>
      <c r="E53" s="3">
        <v>1814357</v>
      </c>
      <c r="F53" s="3">
        <v>10346</v>
      </c>
      <c r="G53" s="3" t="s">
        <v>260</v>
      </c>
      <c r="H53" s="3">
        <v>2021</v>
      </c>
      <c r="I53" s="2">
        <v>7.34</v>
      </c>
    </row>
    <row r="54" spans="1:9">
      <c r="A54" s="3">
        <v>52</v>
      </c>
      <c r="B54" s="3" t="s">
        <v>49</v>
      </c>
      <c r="C54" s="64" t="s">
        <v>534</v>
      </c>
      <c r="D54" s="3">
        <v>118651</v>
      </c>
      <c r="E54" s="3">
        <v>1814173</v>
      </c>
      <c r="F54" s="3">
        <v>10162</v>
      </c>
      <c r="G54" s="3" t="s">
        <v>260</v>
      </c>
      <c r="H54" s="3">
        <v>2021</v>
      </c>
      <c r="I54" s="2">
        <v>7.28</v>
      </c>
    </row>
    <row r="55" spans="1:9">
      <c r="A55" s="3">
        <v>53</v>
      </c>
      <c r="B55" s="3" t="s">
        <v>49</v>
      </c>
      <c r="C55" s="64" t="s">
        <v>535</v>
      </c>
      <c r="D55" s="3">
        <v>118651</v>
      </c>
      <c r="E55" s="3">
        <v>1814170</v>
      </c>
      <c r="F55" s="3">
        <v>10159</v>
      </c>
      <c r="G55" s="3" t="s">
        <v>260</v>
      </c>
      <c r="H55" s="3">
        <v>2021</v>
      </c>
      <c r="I55" s="2">
        <v>7.24</v>
      </c>
    </row>
    <row r="56" spans="1:9">
      <c r="A56" s="3">
        <v>54</v>
      </c>
      <c r="B56" s="3" t="s">
        <v>49</v>
      </c>
      <c r="C56" s="64" t="s">
        <v>536</v>
      </c>
      <c r="D56" s="3">
        <v>118651</v>
      </c>
      <c r="E56" s="3">
        <v>1814117</v>
      </c>
      <c r="F56" s="3">
        <v>10106</v>
      </c>
      <c r="G56" s="3" t="s">
        <v>260</v>
      </c>
      <c r="H56" s="3">
        <v>2021</v>
      </c>
      <c r="I56" s="2">
        <v>7.17</v>
      </c>
    </row>
    <row r="57" spans="1:9">
      <c r="A57" s="3">
        <v>55</v>
      </c>
      <c r="B57" s="3" t="s">
        <v>49</v>
      </c>
      <c r="C57" s="64" t="s">
        <v>537</v>
      </c>
      <c r="D57" s="3">
        <v>118651</v>
      </c>
      <c r="E57" s="3">
        <v>1814271</v>
      </c>
      <c r="F57" s="3">
        <v>10260</v>
      </c>
      <c r="G57" s="3" t="s">
        <v>260</v>
      </c>
      <c r="H57" s="3">
        <v>2021</v>
      </c>
      <c r="I57" s="2">
        <v>7.08</v>
      </c>
    </row>
    <row r="58" spans="1:9">
      <c r="A58" s="3">
        <v>56</v>
      </c>
      <c r="B58" s="3" t="s">
        <v>49</v>
      </c>
      <c r="C58" s="64" t="s">
        <v>538</v>
      </c>
      <c r="D58" s="3">
        <v>118651</v>
      </c>
      <c r="E58" s="3">
        <v>1814066</v>
      </c>
      <c r="F58" s="3">
        <v>10055</v>
      </c>
      <c r="G58" s="3" t="s">
        <v>260</v>
      </c>
      <c r="H58" s="3">
        <v>2021</v>
      </c>
      <c r="I58" s="2">
        <v>7.07</v>
      </c>
    </row>
    <row r="59" spans="1:9">
      <c r="A59" s="3">
        <v>57</v>
      </c>
      <c r="B59" s="3" t="s">
        <v>49</v>
      </c>
      <c r="C59" s="64" t="s">
        <v>33</v>
      </c>
      <c r="D59" s="3">
        <v>118651</v>
      </c>
      <c r="E59" s="3">
        <v>1814073</v>
      </c>
      <c r="F59" s="3">
        <v>10062</v>
      </c>
      <c r="G59" s="3" t="s">
        <v>260</v>
      </c>
      <c r="H59" s="3">
        <v>2021</v>
      </c>
      <c r="I59" s="2">
        <v>7.01</v>
      </c>
    </row>
    <row r="60" spans="1:9">
      <c r="A60" s="3">
        <v>58</v>
      </c>
      <c r="B60" s="3" t="s">
        <v>49</v>
      </c>
      <c r="C60" s="64" t="s">
        <v>539</v>
      </c>
      <c r="D60" s="3">
        <v>118651</v>
      </c>
      <c r="E60" s="3">
        <v>1814568</v>
      </c>
      <c r="F60" s="3">
        <v>10568</v>
      </c>
      <c r="G60" s="3" t="s">
        <v>260</v>
      </c>
      <c r="H60" s="3">
        <v>2021</v>
      </c>
      <c r="I60" s="2">
        <v>7</v>
      </c>
    </row>
    <row r="61" spans="1:9">
      <c r="A61" s="3">
        <v>59</v>
      </c>
      <c r="B61" s="3" t="s">
        <v>49</v>
      </c>
      <c r="C61" s="64" t="s">
        <v>540</v>
      </c>
      <c r="D61" s="3">
        <v>118651</v>
      </c>
      <c r="E61" s="3">
        <v>1814087</v>
      </c>
      <c r="F61" s="3">
        <v>10076</v>
      </c>
      <c r="G61" s="3" t="s">
        <v>260</v>
      </c>
      <c r="H61" s="3">
        <v>2021</v>
      </c>
      <c r="I61" s="2">
        <v>6.72</v>
      </c>
    </row>
    <row r="62" spans="1:9">
      <c r="A62" s="3">
        <v>60</v>
      </c>
      <c r="B62" s="3" t="s">
        <v>49</v>
      </c>
      <c r="C62" s="64" t="s">
        <v>541</v>
      </c>
      <c r="D62" s="3">
        <v>118651</v>
      </c>
      <c r="E62" s="3">
        <v>1814257</v>
      </c>
      <c r="F62" s="3">
        <v>10246</v>
      </c>
      <c r="G62" s="3" t="s">
        <v>260</v>
      </c>
      <c r="H62" s="3">
        <v>2021</v>
      </c>
      <c r="I62" s="2">
        <v>6.59</v>
      </c>
    </row>
  </sheetData>
  <sortState ref="A3:I68">
    <sortCondition descending="1" ref="I3:I68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37"/>
  <sheetViews>
    <sheetView topLeftCell="D1" workbookViewId="0">
      <selection activeCell="K24" sqref="K24"/>
    </sheetView>
  </sheetViews>
  <sheetFormatPr defaultRowHeight="15"/>
  <cols>
    <col min="1" max="1" width="8" customWidth="1"/>
    <col min="2" max="2" width="12.42578125" bestFit="1" customWidth="1"/>
    <col min="3" max="3" width="22.7109375" bestFit="1" customWidth="1"/>
    <col min="5" max="5" width="8.5703125" bestFit="1" customWidth="1"/>
    <col min="6" max="6" width="9.85546875" bestFit="1" customWidth="1"/>
    <col min="7" max="7" width="20.140625" bestFit="1" customWidth="1"/>
    <col min="8" max="8" width="15.5703125" bestFit="1" customWidth="1"/>
    <col min="11" max="11" width="14.85546875" bestFit="1" customWidth="1"/>
    <col min="12" max="12" width="18.28515625" bestFit="1" customWidth="1"/>
    <col min="13" max="16" width="17" bestFit="1" customWidth="1"/>
    <col min="17" max="17" width="5.5703125" bestFit="1" customWidth="1"/>
  </cols>
  <sheetData>
    <row r="1" spans="1:18" ht="50.25" customHeight="1" thickBot="1">
      <c r="A1" s="89" t="s">
        <v>311</v>
      </c>
      <c r="B1" s="89"/>
      <c r="C1" s="89"/>
      <c r="D1" s="89"/>
      <c r="E1" s="89"/>
      <c r="F1" s="89"/>
      <c r="G1" s="89"/>
      <c r="H1" s="89"/>
      <c r="I1" s="89"/>
    </row>
    <row r="2" spans="1:18" ht="15.75" thickBot="1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4" t="s">
        <v>7</v>
      </c>
      <c r="I2" s="25" t="s">
        <v>8</v>
      </c>
    </row>
    <row r="3" spans="1:18" ht="15.75">
      <c r="A3" s="26">
        <v>1</v>
      </c>
      <c r="B3" s="27" t="s">
        <v>53</v>
      </c>
      <c r="C3" s="28" t="s">
        <v>312</v>
      </c>
      <c r="D3" s="29">
        <v>118641</v>
      </c>
      <c r="E3" s="30">
        <v>1813862</v>
      </c>
      <c r="F3" s="31" t="s">
        <v>313</v>
      </c>
      <c r="G3" s="32" t="s">
        <v>75</v>
      </c>
      <c r="H3" s="33">
        <v>2021</v>
      </c>
      <c r="I3" s="34">
        <v>7.94</v>
      </c>
      <c r="K3" s="35" t="s">
        <v>23</v>
      </c>
      <c r="L3" s="35" t="s">
        <v>18</v>
      </c>
      <c r="M3" s="35" t="s">
        <v>17</v>
      </c>
      <c r="N3" s="35" t="s">
        <v>19</v>
      </c>
      <c r="O3" s="35" t="s">
        <v>20</v>
      </c>
      <c r="P3" s="35" t="s">
        <v>21</v>
      </c>
      <c r="Q3" s="35" t="s">
        <v>12</v>
      </c>
      <c r="R3" s="36" t="s">
        <v>22</v>
      </c>
    </row>
    <row r="4" spans="1:18" ht="15.75">
      <c r="A4" s="37">
        <v>2</v>
      </c>
      <c r="B4" s="38" t="s">
        <v>53</v>
      </c>
      <c r="C4" s="39" t="s">
        <v>314</v>
      </c>
      <c r="D4" s="1">
        <v>118641</v>
      </c>
      <c r="E4" s="40">
        <v>1816209</v>
      </c>
      <c r="F4" s="41" t="s">
        <v>315</v>
      </c>
      <c r="G4" s="2" t="s">
        <v>75</v>
      </c>
      <c r="H4" s="3">
        <v>2021</v>
      </c>
      <c r="I4" s="42">
        <v>8.41</v>
      </c>
      <c r="K4" s="35" t="s">
        <v>16</v>
      </c>
      <c r="L4" s="35">
        <f>COUNTIFS(I3:I37, "&lt;10.01", I3:I37, "&gt;8.99")</f>
        <v>7</v>
      </c>
      <c r="M4" s="35">
        <f>COUNTIFS(I3:I37, "&lt;9.00", I3:I37, "&gt;7.99")</f>
        <v>23</v>
      </c>
      <c r="N4" s="35">
        <f>COUNTIFS(I3:I37, "&lt;8.01", I3:I37, "&gt;6.99")</f>
        <v>5</v>
      </c>
      <c r="O4" s="35">
        <f>COUNTIFS(I3:I37, "&lt;7.01", I3:I37, "&gt;5.99")</f>
        <v>0</v>
      </c>
      <c r="P4" s="35">
        <f>COUNTIFS(I3:I37, "&lt;6.01", I3:I37, "&gt;5")</f>
        <v>0</v>
      </c>
      <c r="Q4" s="35">
        <f>COUNTIF(I3:I37, "GPW")</f>
        <v>0</v>
      </c>
      <c r="R4" s="35">
        <f>L4+M4+N4+O4+P4+Q4</f>
        <v>35</v>
      </c>
    </row>
    <row r="5" spans="1:18" ht="15.75">
      <c r="A5" s="37">
        <v>3</v>
      </c>
      <c r="B5" s="38" t="s">
        <v>53</v>
      </c>
      <c r="C5" s="39" t="s">
        <v>316</v>
      </c>
      <c r="D5" s="1">
        <v>118641</v>
      </c>
      <c r="E5" s="40">
        <v>1813879</v>
      </c>
      <c r="F5" s="41" t="s">
        <v>317</v>
      </c>
      <c r="G5" s="2" t="s">
        <v>75</v>
      </c>
      <c r="H5" s="3">
        <v>2021</v>
      </c>
      <c r="I5" s="42">
        <v>7.86</v>
      </c>
    </row>
    <row r="6" spans="1:18" ht="15.75">
      <c r="A6" s="37">
        <v>4</v>
      </c>
      <c r="B6" s="38" t="s">
        <v>53</v>
      </c>
      <c r="C6" s="39" t="s">
        <v>318</v>
      </c>
      <c r="D6" s="1">
        <v>118641</v>
      </c>
      <c r="E6" s="40">
        <v>1813881</v>
      </c>
      <c r="F6" s="43" t="s">
        <v>319</v>
      </c>
      <c r="G6" s="2" t="s">
        <v>75</v>
      </c>
      <c r="H6" s="3">
        <v>2021</v>
      </c>
      <c r="I6" s="42">
        <v>8.5500000000000007</v>
      </c>
    </row>
    <row r="7" spans="1:18" ht="15.75">
      <c r="A7" s="37">
        <v>5</v>
      </c>
      <c r="B7" s="38" t="s">
        <v>53</v>
      </c>
      <c r="C7" s="39" t="s">
        <v>320</v>
      </c>
      <c r="D7" s="1">
        <v>118641</v>
      </c>
      <c r="E7" s="40">
        <v>1813890</v>
      </c>
      <c r="F7" s="41" t="s">
        <v>321</v>
      </c>
      <c r="G7" s="2" t="s">
        <v>75</v>
      </c>
      <c r="H7" s="3">
        <v>2021</v>
      </c>
      <c r="I7" s="42">
        <v>8.76</v>
      </c>
    </row>
    <row r="8" spans="1:18" ht="15.75">
      <c r="A8" s="37">
        <v>6</v>
      </c>
      <c r="B8" s="38" t="s">
        <v>53</v>
      </c>
      <c r="C8" s="39" t="s">
        <v>322</v>
      </c>
      <c r="D8" s="1">
        <v>118641</v>
      </c>
      <c r="E8" s="40">
        <v>1813891</v>
      </c>
      <c r="F8" s="41" t="s">
        <v>323</v>
      </c>
      <c r="G8" s="2" t="s">
        <v>75</v>
      </c>
      <c r="H8" s="3">
        <v>2021</v>
      </c>
      <c r="I8" s="44">
        <v>8.8000000000000007</v>
      </c>
    </row>
    <row r="9" spans="1:18" ht="15.75">
      <c r="A9" s="37">
        <v>7</v>
      </c>
      <c r="B9" s="38" t="s">
        <v>53</v>
      </c>
      <c r="C9" s="39" t="s">
        <v>324</v>
      </c>
      <c r="D9" s="1">
        <v>118641</v>
      </c>
      <c r="E9" s="40">
        <v>1813893</v>
      </c>
      <c r="F9" s="41" t="s">
        <v>325</v>
      </c>
      <c r="G9" s="2" t="s">
        <v>75</v>
      </c>
      <c r="H9" s="3">
        <v>2021</v>
      </c>
      <c r="I9" s="42">
        <v>8.27</v>
      </c>
    </row>
    <row r="10" spans="1:18" ht="15.75">
      <c r="A10" s="37">
        <v>8</v>
      </c>
      <c r="B10" s="38" t="s">
        <v>53</v>
      </c>
      <c r="C10" s="39" t="s">
        <v>326</v>
      </c>
      <c r="D10" s="1">
        <v>118641</v>
      </c>
      <c r="E10" s="40">
        <v>1813894</v>
      </c>
      <c r="F10" s="41" t="s">
        <v>327</v>
      </c>
      <c r="G10" s="2" t="s">
        <v>75</v>
      </c>
      <c r="H10" s="3">
        <v>2021</v>
      </c>
      <c r="I10" s="42">
        <v>9.39</v>
      </c>
    </row>
    <row r="11" spans="1:18" ht="15.75">
      <c r="A11" s="37">
        <v>9</v>
      </c>
      <c r="B11" s="38" t="s">
        <v>53</v>
      </c>
      <c r="C11" s="45" t="s">
        <v>328</v>
      </c>
      <c r="D11" s="1">
        <v>118641</v>
      </c>
      <c r="E11" s="40">
        <v>1813897</v>
      </c>
      <c r="F11" s="41" t="s">
        <v>329</v>
      </c>
      <c r="G11" s="2" t="s">
        <v>75</v>
      </c>
      <c r="H11" s="3">
        <v>2021</v>
      </c>
      <c r="I11" s="42">
        <v>8.8699999999999992</v>
      </c>
      <c r="K11" s="13"/>
    </row>
    <row r="12" spans="1:18" ht="15.75">
      <c r="A12" s="37">
        <v>10</v>
      </c>
      <c r="B12" s="38" t="s">
        <v>53</v>
      </c>
      <c r="C12" s="39" t="s">
        <v>330</v>
      </c>
      <c r="D12" s="1">
        <v>118641</v>
      </c>
      <c r="E12" s="40">
        <v>1813904</v>
      </c>
      <c r="F12" s="41" t="s">
        <v>331</v>
      </c>
      <c r="G12" s="2" t="s">
        <v>75</v>
      </c>
      <c r="H12" s="3">
        <v>2021</v>
      </c>
      <c r="I12" s="42">
        <v>8.2100000000000009</v>
      </c>
    </row>
    <row r="13" spans="1:18" ht="15.75">
      <c r="A13" s="37">
        <v>11</v>
      </c>
      <c r="B13" s="38" t="s">
        <v>53</v>
      </c>
      <c r="C13" s="39" t="s">
        <v>332</v>
      </c>
      <c r="D13" s="1">
        <v>118641</v>
      </c>
      <c r="E13" s="40">
        <v>1813930</v>
      </c>
      <c r="F13" s="41" t="s">
        <v>333</v>
      </c>
      <c r="G13" s="2" t="s">
        <v>75</v>
      </c>
      <c r="H13" s="3">
        <v>2021</v>
      </c>
      <c r="I13" s="44">
        <v>9</v>
      </c>
    </row>
    <row r="14" spans="1:18" ht="15.75">
      <c r="A14" s="37">
        <v>12</v>
      </c>
      <c r="B14" s="38" t="s">
        <v>53</v>
      </c>
      <c r="C14" s="39" t="s">
        <v>334</v>
      </c>
      <c r="D14" s="1">
        <v>118641</v>
      </c>
      <c r="E14" s="40">
        <v>1813934</v>
      </c>
      <c r="F14" s="41" t="s">
        <v>335</v>
      </c>
      <c r="G14" s="2" t="s">
        <v>75</v>
      </c>
      <c r="H14" s="3">
        <v>2021</v>
      </c>
      <c r="I14" s="42">
        <v>8.94</v>
      </c>
    </row>
    <row r="15" spans="1:18" ht="15.75">
      <c r="A15" s="37">
        <v>13</v>
      </c>
      <c r="B15" s="38" t="s">
        <v>53</v>
      </c>
      <c r="C15" s="39" t="s">
        <v>336</v>
      </c>
      <c r="D15" s="1">
        <v>118641</v>
      </c>
      <c r="E15" s="40">
        <v>1813937</v>
      </c>
      <c r="F15" s="41" t="s">
        <v>337</v>
      </c>
      <c r="G15" s="2" t="s">
        <v>75</v>
      </c>
      <c r="H15" s="3">
        <v>2021</v>
      </c>
      <c r="I15" s="42">
        <v>8.7200000000000006</v>
      </c>
    </row>
    <row r="16" spans="1:18" ht="15.75">
      <c r="A16" s="37">
        <v>14</v>
      </c>
      <c r="B16" s="38" t="s">
        <v>53</v>
      </c>
      <c r="C16" s="39" t="s">
        <v>338</v>
      </c>
      <c r="D16" s="1">
        <v>118641</v>
      </c>
      <c r="E16" s="40">
        <v>1813940</v>
      </c>
      <c r="F16" s="41" t="s">
        <v>339</v>
      </c>
      <c r="G16" s="2" t="s">
        <v>75</v>
      </c>
      <c r="H16" s="3">
        <v>2021</v>
      </c>
      <c r="I16" s="42">
        <v>8.4499999999999993</v>
      </c>
    </row>
    <row r="17" spans="1:9" ht="15.75">
      <c r="A17" s="37">
        <v>15</v>
      </c>
      <c r="B17" s="38" t="s">
        <v>53</v>
      </c>
      <c r="C17" s="39" t="s">
        <v>340</v>
      </c>
      <c r="D17" s="1">
        <v>118641</v>
      </c>
      <c r="E17" s="40">
        <v>1813944</v>
      </c>
      <c r="F17" s="41" t="s">
        <v>341</v>
      </c>
      <c r="G17" s="2" t="s">
        <v>75</v>
      </c>
      <c r="H17" s="3">
        <v>2021</v>
      </c>
      <c r="I17" s="44">
        <v>8.3000000000000007</v>
      </c>
    </row>
    <row r="18" spans="1:9" ht="15.75">
      <c r="A18" s="37">
        <v>16</v>
      </c>
      <c r="B18" s="38" t="s">
        <v>53</v>
      </c>
      <c r="C18" s="39" t="s">
        <v>342</v>
      </c>
      <c r="D18" s="1">
        <v>118641</v>
      </c>
      <c r="E18" s="40">
        <v>1813946</v>
      </c>
      <c r="F18" s="41" t="s">
        <v>343</v>
      </c>
      <c r="G18" s="2" t="s">
        <v>75</v>
      </c>
      <c r="H18" s="3">
        <v>2021</v>
      </c>
      <c r="I18" s="42">
        <v>8.65</v>
      </c>
    </row>
    <row r="19" spans="1:9" ht="15.75">
      <c r="A19" s="37">
        <v>17</v>
      </c>
      <c r="B19" s="38" t="s">
        <v>53</v>
      </c>
      <c r="C19" s="39" t="s">
        <v>344</v>
      </c>
      <c r="D19" s="1">
        <v>118641</v>
      </c>
      <c r="E19" s="40">
        <v>1813949</v>
      </c>
      <c r="F19" s="41" t="s">
        <v>345</v>
      </c>
      <c r="G19" s="2" t="s">
        <v>75</v>
      </c>
      <c r="H19" s="3">
        <v>2021</v>
      </c>
      <c r="I19" s="42">
        <v>7.77</v>
      </c>
    </row>
    <row r="20" spans="1:9" ht="15.75">
      <c r="A20" s="37">
        <v>18</v>
      </c>
      <c r="B20" s="38" t="s">
        <v>53</v>
      </c>
      <c r="C20" s="39" t="s">
        <v>346</v>
      </c>
      <c r="D20" s="1">
        <v>118641</v>
      </c>
      <c r="E20" s="40">
        <v>1813950</v>
      </c>
      <c r="F20" s="41" t="s">
        <v>347</v>
      </c>
      <c r="G20" s="2" t="s">
        <v>75</v>
      </c>
      <c r="H20" s="3">
        <v>2021</v>
      </c>
      <c r="I20" s="42">
        <v>8.06</v>
      </c>
    </row>
    <row r="21" spans="1:9" ht="15.75">
      <c r="A21" s="37">
        <v>19</v>
      </c>
      <c r="B21" s="38" t="s">
        <v>53</v>
      </c>
      <c r="C21" s="39" t="s">
        <v>348</v>
      </c>
      <c r="D21" s="1">
        <v>118641</v>
      </c>
      <c r="E21" s="40">
        <v>1813948</v>
      </c>
      <c r="F21" s="41" t="s">
        <v>349</v>
      </c>
      <c r="G21" s="2" t="s">
        <v>75</v>
      </c>
      <c r="H21" s="3">
        <v>2021</v>
      </c>
      <c r="I21" s="42">
        <v>8.31</v>
      </c>
    </row>
    <row r="22" spans="1:9" ht="15.75">
      <c r="A22" s="37">
        <v>20</v>
      </c>
      <c r="B22" s="38" t="s">
        <v>53</v>
      </c>
      <c r="C22" s="39" t="s">
        <v>350</v>
      </c>
      <c r="D22" s="1">
        <v>118641</v>
      </c>
      <c r="E22" s="40">
        <v>1813954</v>
      </c>
      <c r="F22" s="41" t="s">
        <v>351</v>
      </c>
      <c r="G22" s="2" t="s">
        <v>75</v>
      </c>
      <c r="H22" s="3">
        <v>2021</v>
      </c>
      <c r="I22" s="44">
        <v>9.1</v>
      </c>
    </row>
    <row r="23" spans="1:9" ht="15.75">
      <c r="A23" s="37">
        <v>21</v>
      </c>
      <c r="B23" s="38" t="s">
        <v>53</v>
      </c>
      <c r="C23" s="39" t="s">
        <v>352</v>
      </c>
      <c r="D23" s="1">
        <v>118641</v>
      </c>
      <c r="E23" s="40">
        <v>1813964</v>
      </c>
      <c r="F23" s="41" t="s">
        <v>353</v>
      </c>
      <c r="G23" s="2" t="s">
        <v>75</v>
      </c>
      <c r="H23" s="3">
        <v>2021</v>
      </c>
      <c r="I23" s="42">
        <v>8.73</v>
      </c>
    </row>
    <row r="24" spans="1:9" ht="15.75">
      <c r="A24" s="37">
        <v>22</v>
      </c>
      <c r="B24" s="38" t="s">
        <v>53</v>
      </c>
      <c r="C24" s="39" t="s">
        <v>354</v>
      </c>
      <c r="D24" s="1">
        <v>118641</v>
      </c>
      <c r="E24" s="40">
        <v>1813966</v>
      </c>
      <c r="F24" s="41" t="s">
        <v>355</v>
      </c>
      <c r="G24" s="2" t="s">
        <v>75</v>
      </c>
      <c r="H24" s="3">
        <v>2021</v>
      </c>
      <c r="I24" s="42">
        <v>9.15</v>
      </c>
    </row>
    <row r="25" spans="1:9" ht="15.75">
      <c r="A25" s="37">
        <v>23</v>
      </c>
      <c r="B25" s="38" t="s">
        <v>53</v>
      </c>
      <c r="C25" s="39" t="s">
        <v>356</v>
      </c>
      <c r="D25" s="1">
        <v>118641</v>
      </c>
      <c r="E25" s="40">
        <v>1813972</v>
      </c>
      <c r="F25" s="41" t="s">
        <v>357</v>
      </c>
      <c r="G25" s="2" t="s">
        <v>75</v>
      </c>
      <c r="H25" s="3">
        <v>2021</v>
      </c>
      <c r="I25" s="42">
        <v>8.35</v>
      </c>
    </row>
    <row r="26" spans="1:9" ht="15.75">
      <c r="A26" s="37">
        <v>24</v>
      </c>
      <c r="B26" s="38" t="s">
        <v>53</v>
      </c>
      <c r="C26" s="46" t="s">
        <v>358</v>
      </c>
      <c r="D26" s="1">
        <v>118641</v>
      </c>
      <c r="E26" s="40">
        <v>1813974</v>
      </c>
      <c r="F26" s="41" t="s">
        <v>359</v>
      </c>
      <c r="G26" s="2" t="s">
        <v>75</v>
      </c>
      <c r="H26" s="3">
        <v>2021</v>
      </c>
      <c r="I26" s="42">
        <v>9.2100000000000009</v>
      </c>
    </row>
    <row r="27" spans="1:9" ht="15.75">
      <c r="A27" s="37">
        <v>25</v>
      </c>
      <c r="B27" s="38" t="s">
        <v>53</v>
      </c>
      <c r="C27" s="39" t="s">
        <v>360</v>
      </c>
      <c r="D27" s="1">
        <v>118641</v>
      </c>
      <c r="E27" s="40">
        <v>1816234</v>
      </c>
      <c r="F27" s="41" t="s">
        <v>361</v>
      </c>
      <c r="G27" s="2" t="s">
        <v>75</v>
      </c>
      <c r="H27" s="3">
        <v>2021</v>
      </c>
      <c r="I27" s="42">
        <v>8.61</v>
      </c>
    </row>
    <row r="28" spans="1:9" ht="15.75">
      <c r="A28" s="37">
        <v>26</v>
      </c>
      <c r="B28" s="38" t="s">
        <v>53</v>
      </c>
      <c r="C28" s="39" t="s">
        <v>362</v>
      </c>
      <c r="D28" s="1">
        <v>118641</v>
      </c>
      <c r="E28" s="40">
        <v>1813976</v>
      </c>
      <c r="F28" s="41" t="s">
        <v>363</v>
      </c>
      <c r="G28" s="2" t="s">
        <v>75</v>
      </c>
      <c r="H28" s="3">
        <v>2021</v>
      </c>
      <c r="I28" s="42">
        <v>9.18</v>
      </c>
    </row>
    <row r="29" spans="1:9" ht="15.75">
      <c r="A29" s="37">
        <v>27</v>
      </c>
      <c r="B29" s="38" t="s">
        <v>53</v>
      </c>
      <c r="C29" s="39" t="s">
        <v>364</v>
      </c>
      <c r="D29" s="1">
        <v>118641</v>
      </c>
      <c r="E29" s="40">
        <v>1813983</v>
      </c>
      <c r="F29" s="41" t="s">
        <v>365</v>
      </c>
      <c r="G29" s="2" t="s">
        <v>75</v>
      </c>
      <c r="H29" s="3">
        <v>2021</v>
      </c>
      <c r="I29" s="42">
        <v>8.23</v>
      </c>
    </row>
    <row r="30" spans="1:9" ht="15.75">
      <c r="A30" s="37">
        <v>28</v>
      </c>
      <c r="B30" s="38" t="s">
        <v>53</v>
      </c>
      <c r="C30" s="39" t="s">
        <v>366</v>
      </c>
      <c r="D30" s="1">
        <v>118641</v>
      </c>
      <c r="E30" s="40">
        <v>1813987</v>
      </c>
      <c r="F30" s="41" t="s">
        <v>367</v>
      </c>
      <c r="G30" s="2" t="s">
        <v>75</v>
      </c>
      <c r="H30" s="3">
        <v>2021</v>
      </c>
      <c r="I30" s="42">
        <v>8.27</v>
      </c>
    </row>
    <row r="31" spans="1:9" ht="15.75">
      <c r="A31" s="37">
        <v>29</v>
      </c>
      <c r="B31" s="38" t="s">
        <v>53</v>
      </c>
      <c r="C31" s="39" t="s">
        <v>368</v>
      </c>
      <c r="D31" s="1">
        <v>118641</v>
      </c>
      <c r="E31" s="40">
        <v>1813979</v>
      </c>
      <c r="F31" s="41" t="s">
        <v>369</v>
      </c>
      <c r="G31" s="2" t="s">
        <v>75</v>
      </c>
      <c r="H31" s="3">
        <v>2021</v>
      </c>
      <c r="I31" s="42">
        <v>7.77</v>
      </c>
    </row>
    <row r="32" spans="1:9" ht="15.75">
      <c r="A32" s="37">
        <v>30</v>
      </c>
      <c r="B32" s="38" t="s">
        <v>53</v>
      </c>
      <c r="C32" s="39" t="s">
        <v>370</v>
      </c>
      <c r="D32" s="1">
        <v>118641</v>
      </c>
      <c r="E32" s="40">
        <v>1813997</v>
      </c>
      <c r="F32" s="41" t="s">
        <v>371</v>
      </c>
      <c r="G32" s="2" t="s">
        <v>75</v>
      </c>
      <c r="H32" s="3">
        <v>2021</v>
      </c>
      <c r="I32" s="42">
        <v>8.5399999999999991</v>
      </c>
    </row>
    <row r="33" spans="1:9" ht="15.75">
      <c r="A33" s="37">
        <v>31</v>
      </c>
      <c r="B33" s="38" t="s">
        <v>53</v>
      </c>
      <c r="C33" s="39" t="s">
        <v>372</v>
      </c>
      <c r="D33" s="1">
        <v>118641</v>
      </c>
      <c r="E33" s="40">
        <v>1814001</v>
      </c>
      <c r="F33" s="41" t="s">
        <v>373</v>
      </c>
      <c r="G33" s="2" t="s">
        <v>75</v>
      </c>
      <c r="H33" s="3">
        <v>2021</v>
      </c>
      <c r="I33" s="42">
        <v>8.35</v>
      </c>
    </row>
    <row r="34" spans="1:9" ht="15.75">
      <c r="A34" s="37">
        <v>32</v>
      </c>
      <c r="B34" s="38" t="s">
        <v>53</v>
      </c>
      <c r="C34" s="39" t="s">
        <v>374</v>
      </c>
      <c r="D34" s="1">
        <v>118641</v>
      </c>
      <c r="E34" s="40">
        <v>1814011</v>
      </c>
      <c r="F34" s="41" t="s">
        <v>375</v>
      </c>
      <c r="G34" s="2" t="s">
        <v>75</v>
      </c>
      <c r="H34" s="3">
        <v>2021</v>
      </c>
      <c r="I34" s="42">
        <v>9.08</v>
      </c>
    </row>
    <row r="35" spans="1:9" ht="15.75">
      <c r="A35" s="37">
        <v>33</v>
      </c>
      <c r="B35" s="38" t="s">
        <v>53</v>
      </c>
      <c r="C35" s="39" t="s">
        <v>376</v>
      </c>
      <c r="D35" s="1">
        <v>118641</v>
      </c>
      <c r="E35" s="40">
        <v>1814012</v>
      </c>
      <c r="F35" s="41" t="s">
        <v>377</v>
      </c>
      <c r="G35" s="2" t="s">
        <v>75</v>
      </c>
      <c r="H35" s="3">
        <v>2021</v>
      </c>
      <c r="I35" s="42">
        <v>8.75</v>
      </c>
    </row>
    <row r="36" spans="1:9" ht="15.75">
      <c r="A36" s="37">
        <v>34</v>
      </c>
      <c r="B36" s="38" t="s">
        <v>53</v>
      </c>
      <c r="C36" s="39" t="s">
        <v>378</v>
      </c>
      <c r="D36" s="1">
        <v>118641</v>
      </c>
      <c r="E36" s="40">
        <v>1814015</v>
      </c>
      <c r="F36" s="41" t="s">
        <v>379</v>
      </c>
      <c r="G36" s="2" t="s">
        <v>75</v>
      </c>
      <c r="H36" s="3">
        <v>2021</v>
      </c>
      <c r="I36" s="42">
        <v>7.86</v>
      </c>
    </row>
    <row r="37" spans="1:9" ht="16.5" thickBot="1">
      <c r="A37" s="47">
        <v>35</v>
      </c>
      <c r="B37" s="48" t="s">
        <v>53</v>
      </c>
      <c r="C37" s="49" t="s">
        <v>380</v>
      </c>
      <c r="D37" s="50">
        <v>118641</v>
      </c>
      <c r="E37" s="51">
        <v>1814016</v>
      </c>
      <c r="F37" s="52" t="s">
        <v>381</v>
      </c>
      <c r="G37" s="53" t="s">
        <v>75</v>
      </c>
      <c r="H37" s="54">
        <v>2021</v>
      </c>
      <c r="I37" s="55">
        <v>8.6300000000000008</v>
      </c>
    </row>
  </sheetData>
  <sortState ref="A3:I35">
    <sortCondition descending="1" ref="I3:I35"/>
  </sortState>
  <mergeCells count="1">
    <mergeCell ref="A1:I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selection activeCell="C17" sqref="C17"/>
    </sheetView>
  </sheetViews>
  <sheetFormatPr defaultRowHeight="15"/>
  <cols>
    <col min="2" max="2" width="11.7109375" bestFit="1" customWidth="1"/>
    <col min="3" max="3" width="20.855468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7.25" customHeight="1">
      <c r="A1" s="88" t="s">
        <v>453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56</v>
      </c>
      <c r="C3" s="7" t="s">
        <v>443</v>
      </c>
      <c r="D3" s="1">
        <v>118641</v>
      </c>
      <c r="E3" s="7">
        <v>1813985</v>
      </c>
      <c r="F3" s="7">
        <v>9958</v>
      </c>
      <c r="G3" s="2" t="s">
        <v>260</v>
      </c>
      <c r="H3" s="3">
        <v>2021</v>
      </c>
      <c r="I3" s="9">
        <v>8.8699999999999992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1" t="s">
        <v>56</v>
      </c>
      <c r="C4" s="7" t="s">
        <v>444</v>
      </c>
      <c r="D4" s="1">
        <v>118641</v>
      </c>
      <c r="E4" s="7">
        <v>1813938</v>
      </c>
      <c r="F4" s="7">
        <v>9911</v>
      </c>
      <c r="G4" s="2" t="s">
        <v>260</v>
      </c>
      <c r="H4" s="3">
        <v>2021</v>
      </c>
      <c r="I4" s="9">
        <v>8.8000000000000007</v>
      </c>
      <c r="K4" s="5" t="s">
        <v>16</v>
      </c>
      <c r="L4" s="5">
        <f>COUNTIFS(I3:I14, "&lt;10.01", I3:I14, "&gt;8.99")</f>
        <v>0</v>
      </c>
      <c r="M4" s="5">
        <f>COUNTIFS(I3:I14, "&lt;9.01", I3:I14, "&gt;7.99")</f>
        <v>6</v>
      </c>
      <c r="N4" s="5">
        <f>COUNTIFS(I3:I14, "&lt;8.01", I3:I14, "&gt;6.99")</f>
        <v>6</v>
      </c>
      <c r="O4" s="5">
        <f>COUNTIFS(I3:I14, "&lt;7.01", I3:I14, "&gt;5.99")</f>
        <v>0</v>
      </c>
      <c r="P4" s="5">
        <f>COUNTIFS(I3:I14, "&lt;6.01", I3:I14, "&gt;5")</f>
        <v>0</v>
      </c>
      <c r="Q4" s="5">
        <f>COUNTIF(I3:I14, "GPW")</f>
        <v>0</v>
      </c>
      <c r="R4" s="5">
        <f>L4+M4+N4+O4+P4+Q4</f>
        <v>12</v>
      </c>
    </row>
    <row r="5" spans="1:18">
      <c r="A5" s="3">
        <v>3</v>
      </c>
      <c r="B5" s="1" t="s">
        <v>56</v>
      </c>
      <c r="C5" s="1" t="s">
        <v>445</v>
      </c>
      <c r="D5" s="1">
        <v>118641</v>
      </c>
      <c r="E5" s="1">
        <v>1813917</v>
      </c>
      <c r="F5" s="1">
        <v>9891</v>
      </c>
      <c r="G5" s="2" t="s">
        <v>260</v>
      </c>
      <c r="H5" s="3">
        <v>2021</v>
      </c>
      <c r="I5" s="4">
        <v>8.68</v>
      </c>
    </row>
    <row r="6" spans="1:18">
      <c r="A6" s="3">
        <v>4</v>
      </c>
      <c r="B6" s="1" t="s">
        <v>56</v>
      </c>
      <c r="C6" s="7" t="s">
        <v>446</v>
      </c>
      <c r="D6" s="1">
        <v>118641</v>
      </c>
      <c r="E6" s="7">
        <v>1813927</v>
      </c>
      <c r="F6" s="7">
        <v>9901</v>
      </c>
      <c r="G6" s="2" t="s">
        <v>260</v>
      </c>
      <c r="H6" s="3">
        <v>2021</v>
      </c>
      <c r="I6" s="9">
        <v>8.44</v>
      </c>
    </row>
    <row r="7" spans="1:18">
      <c r="A7" s="3">
        <v>5</v>
      </c>
      <c r="B7" s="1" t="s">
        <v>56</v>
      </c>
      <c r="C7" s="1" t="s">
        <v>447</v>
      </c>
      <c r="D7" s="1">
        <v>118641</v>
      </c>
      <c r="E7" s="1">
        <v>1813875</v>
      </c>
      <c r="F7" s="1">
        <v>9850</v>
      </c>
      <c r="G7" s="2" t="s">
        <v>260</v>
      </c>
      <c r="H7" s="3">
        <v>2021</v>
      </c>
      <c r="I7" s="4">
        <v>8.24</v>
      </c>
    </row>
    <row r="8" spans="1:18">
      <c r="A8" s="3">
        <v>6</v>
      </c>
      <c r="B8" s="1" t="s">
        <v>56</v>
      </c>
      <c r="C8" s="1" t="s">
        <v>448</v>
      </c>
      <c r="D8" s="1">
        <v>118641</v>
      </c>
      <c r="E8" s="1">
        <v>1813887</v>
      </c>
      <c r="F8" s="1">
        <v>9861</v>
      </c>
      <c r="G8" s="2" t="s">
        <v>260</v>
      </c>
      <c r="H8" s="3">
        <v>2021</v>
      </c>
      <c r="I8" s="4">
        <v>8.0399999999999991</v>
      </c>
    </row>
    <row r="9" spans="1:18">
      <c r="A9" s="3">
        <v>7</v>
      </c>
      <c r="B9" s="1" t="s">
        <v>56</v>
      </c>
      <c r="C9" s="1" t="s">
        <v>14</v>
      </c>
      <c r="D9" s="1">
        <v>118641</v>
      </c>
      <c r="E9" s="1">
        <v>1813873</v>
      </c>
      <c r="F9" s="1">
        <v>9848</v>
      </c>
      <c r="G9" s="2" t="s">
        <v>260</v>
      </c>
      <c r="H9" s="3">
        <v>2021</v>
      </c>
      <c r="I9" s="4">
        <v>7.97</v>
      </c>
    </row>
    <row r="10" spans="1:18">
      <c r="A10" s="3">
        <v>8</v>
      </c>
      <c r="B10" s="1" t="s">
        <v>56</v>
      </c>
      <c r="C10" s="1" t="s">
        <v>449</v>
      </c>
      <c r="D10" s="1">
        <v>118641</v>
      </c>
      <c r="E10" s="1">
        <v>1813858</v>
      </c>
      <c r="F10" s="1">
        <v>9833</v>
      </c>
      <c r="G10" s="2" t="s">
        <v>260</v>
      </c>
      <c r="H10" s="3">
        <v>2021</v>
      </c>
      <c r="I10" s="4">
        <v>7.96</v>
      </c>
    </row>
    <row r="11" spans="1:18">
      <c r="A11" s="3">
        <v>9</v>
      </c>
      <c r="B11" s="1" t="s">
        <v>56</v>
      </c>
      <c r="C11" s="1" t="s">
        <v>450</v>
      </c>
      <c r="D11" s="1">
        <v>118641</v>
      </c>
      <c r="E11" s="1">
        <v>1813868</v>
      </c>
      <c r="F11" s="1">
        <v>9843</v>
      </c>
      <c r="G11" s="2" t="s">
        <v>260</v>
      </c>
      <c r="H11" s="3">
        <v>2021</v>
      </c>
      <c r="I11" s="4">
        <v>7.96</v>
      </c>
    </row>
    <row r="12" spans="1:18">
      <c r="A12" s="3">
        <v>10</v>
      </c>
      <c r="B12" s="1" t="s">
        <v>56</v>
      </c>
      <c r="C12" s="7" t="s">
        <v>451</v>
      </c>
      <c r="D12" s="1">
        <v>118641</v>
      </c>
      <c r="E12" s="7">
        <v>1813931</v>
      </c>
      <c r="F12" s="7">
        <v>10002</v>
      </c>
      <c r="G12" s="2" t="s">
        <v>260</v>
      </c>
      <c r="H12" s="3">
        <v>2021</v>
      </c>
      <c r="I12" s="9">
        <v>7.82</v>
      </c>
    </row>
    <row r="13" spans="1:18">
      <c r="A13" s="3">
        <v>11</v>
      </c>
      <c r="B13" s="57" t="s">
        <v>56</v>
      </c>
      <c r="C13" s="57" t="s">
        <v>452</v>
      </c>
      <c r="D13" s="57">
        <v>118641</v>
      </c>
      <c r="E13" s="1">
        <v>1813886</v>
      </c>
      <c r="F13" s="57">
        <v>9860</v>
      </c>
      <c r="G13" s="58" t="s">
        <v>260</v>
      </c>
      <c r="H13" s="59">
        <v>2021</v>
      </c>
      <c r="I13" s="60">
        <v>7.68</v>
      </c>
    </row>
    <row r="14" spans="1:18">
      <c r="A14" s="3">
        <v>12</v>
      </c>
      <c r="B14" s="1" t="s">
        <v>56</v>
      </c>
      <c r="C14" s="7" t="s">
        <v>40</v>
      </c>
      <c r="D14" s="1">
        <v>118641</v>
      </c>
      <c r="E14" s="7">
        <v>1813980</v>
      </c>
      <c r="F14" s="7">
        <v>9953</v>
      </c>
      <c r="G14" s="2" t="s">
        <v>260</v>
      </c>
      <c r="H14" s="3">
        <v>2021</v>
      </c>
      <c r="I14" s="9">
        <v>7.66</v>
      </c>
    </row>
  </sheetData>
  <sortState ref="A3:I9">
    <sortCondition descending="1" ref="I3:I9"/>
  </sortState>
  <mergeCells count="1">
    <mergeCell ref="A1:I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22"/>
  <sheetViews>
    <sheetView topLeftCell="D1" workbookViewId="0">
      <selection activeCell="K26" sqref="K26"/>
    </sheetView>
  </sheetViews>
  <sheetFormatPr defaultRowHeight="15"/>
  <cols>
    <col min="2" max="2" width="11.7109375" bestFit="1" customWidth="1"/>
    <col min="3" max="3" width="20.425781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51" customHeight="1">
      <c r="A1" s="88" t="s">
        <v>646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57</v>
      </c>
      <c r="C3" s="7" t="s">
        <v>661</v>
      </c>
      <c r="D3" s="8">
        <v>118641</v>
      </c>
      <c r="E3" s="8">
        <v>1813995</v>
      </c>
      <c r="F3" s="8">
        <v>9968</v>
      </c>
      <c r="G3" s="2" t="s">
        <v>75</v>
      </c>
      <c r="H3" s="3">
        <v>2021</v>
      </c>
      <c r="I3" s="8">
        <v>9.3699999999999992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3" t="s">
        <v>57</v>
      </c>
      <c r="C4" s="1" t="s">
        <v>657</v>
      </c>
      <c r="D4" s="3">
        <v>118641</v>
      </c>
      <c r="E4" s="3">
        <v>1813981</v>
      </c>
      <c r="F4" s="3">
        <v>9954</v>
      </c>
      <c r="G4" s="2" t="s">
        <v>75</v>
      </c>
      <c r="H4" s="3">
        <v>2021</v>
      </c>
      <c r="I4" s="3">
        <v>9.11</v>
      </c>
      <c r="K4" s="5" t="s">
        <v>16</v>
      </c>
      <c r="L4" s="5">
        <f>COUNTIFS(I3:I22, "&lt;10.01", I3:I22, "&gt;8.99")</f>
        <v>3</v>
      </c>
      <c r="M4" s="5">
        <f>COUNTIFS(I3:I22, "&lt;9.01", I3:I22, "&gt;7.99")</f>
        <v>5</v>
      </c>
      <c r="N4" s="5">
        <f>COUNTIFS(I3:I22, "&lt;8.01", I3:I22, "&gt;6.99")</f>
        <v>10</v>
      </c>
      <c r="O4" s="5">
        <f>COUNTIFS(I3:I22, "&lt;7.0", I3:I22, "&gt;5.99")</f>
        <v>1</v>
      </c>
      <c r="P4" s="5">
        <f>COUNTIFS(I3:I22, "&lt;6.01", I3:I22, "&gt;5")</f>
        <v>0</v>
      </c>
      <c r="Q4" s="5">
        <f>COUNTIF(I3:I22, "GPW")</f>
        <v>1</v>
      </c>
      <c r="R4" s="5">
        <f>L4+M4+N4+O4+P4+Q4</f>
        <v>20</v>
      </c>
    </row>
    <row r="5" spans="1:18">
      <c r="A5" s="3">
        <v>3</v>
      </c>
      <c r="B5" s="3" t="s">
        <v>57</v>
      </c>
      <c r="C5" s="1" t="s">
        <v>654</v>
      </c>
      <c r="D5" s="3">
        <v>118641</v>
      </c>
      <c r="E5" s="3">
        <v>1813958</v>
      </c>
      <c r="F5" s="3">
        <v>9931</v>
      </c>
      <c r="G5" s="2" t="s">
        <v>75</v>
      </c>
      <c r="H5" s="3">
        <v>2021</v>
      </c>
      <c r="I5" s="4">
        <v>9.0299999999999994</v>
      </c>
    </row>
    <row r="6" spans="1:18">
      <c r="A6" s="3">
        <v>4</v>
      </c>
      <c r="B6" s="3" t="s">
        <v>57</v>
      </c>
      <c r="C6" s="1" t="s">
        <v>650</v>
      </c>
      <c r="D6" s="3">
        <v>118641</v>
      </c>
      <c r="E6" s="3">
        <v>1813905</v>
      </c>
      <c r="F6" s="3">
        <v>9879</v>
      </c>
      <c r="G6" s="2" t="s">
        <v>75</v>
      </c>
      <c r="H6" s="3">
        <v>2021</v>
      </c>
      <c r="I6" s="4">
        <v>8.86</v>
      </c>
    </row>
    <row r="7" spans="1:18">
      <c r="A7" s="3">
        <v>5</v>
      </c>
      <c r="B7" s="3" t="s">
        <v>57</v>
      </c>
      <c r="C7" s="1" t="s">
        <v>15</v>
      </c>
      <c r="D7" s="3">
        <v>118641</v>
      </c>
      <c r="E7" s="3">
        <v>1813865</v>
      </c>
      <c r="F7" s="3">
        <v>9840</v>
      </c>
      <c r="G7" s="2" t="s">
        <v>75</v>
      </c>
      <c r="H7" s="3">
        <v>2021</v>
      </c>
      <c r="I7" s="3">
        <v>8.82</v>
      </c>
    </row>
    <row r="8" spans="1:18">
      <c r="A8" s="3">
        <v>6</v>
      </c>
      <c r="B8" s="3" t="s">
        <v>57</v>
      </c>
      <c r="C8" s="1" t="s">
        <v>656</v>
      </c>
      <c r="D8" s="3">
        <v>118641</v>
      </c>
      <c r="E8" s="3">
        <v>1813971</v>
      </c>
      <c r="F8" s="3">
        <v>9944</v>
      </c>
      <c r="G8" s="2" t="s">
        <v>75</v>
      </c>
      <c r="H8" s="3">
        <v>2021</v>
      </c>
      <c r="I8" s="4">
        <v>8.7899999999999991</v>
      </c>
    </row>
    <row r="9" spans="1:18">
      <c r="A9" s="3">
        <v>7</v>
      </c>
      <c r="B9" s="3" t="s">
        <v>57</v>
      </c>
      <c r="C9" s="7" t="s">
        <v>665</v>
      </c>
      <c r="D9" s="8">
        <v>118641</v>
      </c>
      <c r="E9" s="8">
        <v>1816206</v>
      </c>
      <c r="F9" s="8">
        <v>10843</v>
      </c>
      <c r="G9" s="2" t="s">
        <v>75</v>
      </c>
      <c r="H9" s="3">
        <v>2021</v>
      </c>
      <c r="I9" s="3">
        <v>8.3800000000000008</v>
      </c>
    </row>
    <row r="10" spans="1:18">
      <c r="A10" s="3">
        <v>8</v>
      </c>
      <c r="B10" s="3" t="s">
        <v>57</v>
      </c>
      <c r="C10" s="1" t="s">
        <v>659</v>
      </c>
      <c r="D10" s="3">
        <v>118641</v>
      </c>
      <c r="E10" s="3">
        <v>1813991</v>
      </c>
      <c r="F10" s="3">
        <v>9964</v>
      </c>
      <c r="G10" s="2" t="s">
        <v>75</v>
      </c>
      <c r="H10" s="3">
        <v>2021</v>
      </c>
      <c r="I10" s="3">
        <v>8.27</v>
      </c>
    </row>
    <row r="11" spans="1:18">
      <c r="A11" s="3">
        <v>9</v>
      </c>
      <c r="B11" s="3" t="s">
        <v>57</v>
      </c>
      <c r="C11" s="1" t="s">
        <v>647</v>
      </c>
      <c r="D11" s="3">
        <v>118641</v>
      </c>
      <c r="E11" s="3">
        <v>1813863</v>
      </c>
      <c r="F11" s="3">
        <v>9838</v>
      </c>
      <c r="G11" s="2" t="s">
        <v>75</v>
      </c>
      <c r="H11" s="3">
        <v>2021</v>
      </c>
      <c r="I11" s="3">
        <v>7.87</v>
      </c>
    </row>
    <row r="12" spans="1:18">
      <c r="A12" s="3">
        <v>10</v>
      </c>
      <c r="B12" s="3" t="s">
        <v>57</v>
      </c>
      <c r="C12" s="1" t="s">
        <v>655</v>
      </c>
      <c r="D12" s="3">
        <v>118641</v>
      </c>
      <c r="E12" s="3">
        <v>1813960</v>
      </c>
      <c r="F12" s="3">
        <v>9933</v>
      </c>
      <c r="G12" s="2" t="s">
        <v>75</v>
      </c>
      <c r="H12" s="3">
        <v>2021</v>
      </c>
      <c r="I12" s="4">
        <v>7.73</v>
      </c>
    </row>
    <row r="13" spans="1:18">
      <c r="A13" s="3">
        <v>11</v>
      </c>
      <c r="B13" s="3" t="s">
        <v>57</v>
      </c>
      <c r="C13" s="7" t="s">
        <v>664</v>
      </c>
      <c r="D13" s="8">
        <v>118641</v>
      </c>
      <c r="E13" s="8">
        <v>1814023</v>
      </c>
      <c r="F13" s="8">
        <v>9995</v>
      </c>
      <c r="G13" s="2" t="s">
        <v>75</v>
      </c>
      <c r="H13" s="3">
        <v>2021</v>
      </c>
      <c r="I13" s="3">
        <v>7.72</v>
      </c>
    </row>
    <row r="14" spans="1:18">
      <c r="A14" s="3">
        <v>12</v>
      </c>
      <c r="B14" s="3" t="s">
        <v>57</v>
      </c>
      <c r="C14" s="1" t="s">
        <v>658</v>
      </c>
      <c r="D14" s="3">
        <v>118641</v>
      </c>
      <c r="E14" s="3">
        <v>1813982</v>
      </c>
      <c r="F14" s="3">
        <v>9955</v>
      </c>
      <c r="G14" s="2" t="s">
        <v>75</v>
      </c>
      <c r="H14" s="3">
        <v>2021</v>
      </c>
      <c r="I14" s="4">
        <v>7.62</v>
      </c>
    </row>
    <row r="15" spans="1:18">
      <c r="A15" s="3">
        <v>13</v>
      </c>
      <c r="B15" s="3" t="s">
        <v>57</v>
      </c>
      <c r="C15" s="7" t="s">
        <v>663</v>
      </c>
      <c r="D15" s="8">
        <v>118641</v>
      </c>
      <c r="E15" s="8">
        <v>1814008</v>
      </c>
      <c r="F15" s="8">
        <v>9980</v>
      </c>
      <c r="G15" s="2" t="s">
        <v>75</v>
      </c>
      <c r="H15" s="3">
        <v>2021</v>
      </c>
      <c r="I15" s="3">
        <v>7.52</v>
      </c>
    </row>
    <row r="16" spans="1:18">
      <c r="A16" s="3">
        <v>14</v>
      </c>
      <c r="B16" s="3" t="s">
        <v>57</v>
      </c>
      <c r="C16" s="7" t="s">
        <v>660</v>
      </c>
      <c r="D16" s="8">
        <v>118641</v>
      </c>
      <c r="E16" s="8">
        <v>1813994</v>
      </c>
      <c r="F16" s="8">
        <v>9967</v>
      </c>
      <c r="G16" s="2" t="s">
        <v>75</v>
      </c>
      <c r="H16" s="3">
        <v>2021</v>
      </c>
      <c r="I16" s="9">
        <v>7.28</v>
      </c>
    </row>
    <row r="17" spans="1:9">
      <c r="A17" s="3">
        <v>15</v>
      </c>
      <c r="B17" s="3" t="s">
        <v>57</v>
      </c>
      <c r="C17" s="1" t="s">
        <v>648</v>
      </c>
      <c r="D17" s="3">
        <v>118641</v>
      </c>
      <c r="E17" s="3">
        <v>1813882</v>
      </c>
      <c r="F17" s="3">
        <v>9856</v>
      </c>
      <c r="G17" s="2" t="s">
        <v>75</v>
      </c>
      <c r="H17" s="3">
        <v>2021</v>
      </c>
      <c r="I17" s="4">
        <v>7.18</v>
      </c>
    </row>
    <row r="18" spans="1:9">
      <c r="A18" s="3">
        <v>16</v>
      </c>
      <c r="B18" s="3" t="s">
        <v>57</v>
      </c>
      <c r="C18" s="1" t="s">
        <v>651</v>
      </c>
      <c r="D18" s="3">
        <v>118641</v>
      </c>
      <c r="E18" s="3">
        <v>1813907</v>
      </c>
      <c r="F18" s="3">
        <v>9881</v>
      </c>
      <c r="G18" s="2" t="s">
        <v>75</v>
      </c>
      <c r="H18" s="3">
        <v>2021</v>
      </c>
      <c r="I18" s="4">
        <v>7.08</v>
      </c>
    </row>
    <row r="19" spans="1:9">
      <c r="A19" s="3">
        <v>17</v>
      </c>
      <c r="B19" s="3" t="s">
        <v>57</v>
      </c>
      <c r="C19" s="1" t="s">
        <v>653</v>
      </c>
      <c r="D19" s="3">
        <v>118641</v>
      </c>
      <c r="E19" s="3">
        <v>1813943</v>
      </c>
      <c r="F19" s="3">
        <v>9916</v>
      </c>
      <c r="G19" s="2" t="s">
        <v>75</v>
      </c>
      <c r="H19" s="3">
        <v>2021</v>
      </c>
      <c r="I19" s="3">
        <v>7.04</v>
      </c>
    </row>
    <row r="20" spans="1:9">
      <c r="A20" s="3">
        <v>18</v>
      </c>
      <c r="B20" s="3" t="s">
        <v>57</v>
      </c>
      <c r="C20" s="1" t="s">
        <v>649</v>
      </c>
      <c r="D20" s="3">
        <v>118641</v>
      </c>
      <c r="E20" s="3">
        <v>1813901</v>
      </c>
      <c r="F20" s="3">
        <v>9875</v>
      </c>
      <c r="G20" s="2" t="s">
        <v>75</v>
      </c>
      <c r="H20" s="3">
        <v>2021</v>
      </c>
      <c r="I20" s="4">
        <v>7</v>
      </c>
    </row>
    <row r="21" spans="1:9">
      <c r="A21" s="3">
        <v>19</v>
      </c>
      <c r="B21" s="3" t="s">
        <v>57</v>
      </c>
      <c r="C21" s="1" t="s">
        <v>652</v>
      </c>
      <c r="D21" s="3">
        <v>118641</v>
      </c>
      <c r="E21" s="3">
        <v>1813924</v>
      </c>
      <c r="F21" s="3">
        <v>9898</v>
      </c>
      <c r="G21" s="2" t="s">
        <v>75</v>
      </c>
      <c r="H21" s="3">
        <v>2021</v>
      </c>
      <c r="I21" s="4">
        <v>6.83</v>
      </c>
    </row>
    <row r="22" spans="1:9">
      <c r="A22" s="3">
        <v>20</v>
      </c>
      <c r="B22" s="3" t="s">
        <v>57</v>
      </c>
      <c r="C22" s="7" t="s">
        <v>662</v>
      </c>
      <c r="D22" s="8">
        <v>118641</v>
      </c>
      <c r="E22" s="8">
        <v>1813979</v>
      </c>
      <c r="F22" s="8">
        <v>9979</v>
      </c>
      <c r="G22" s="2" t="s">
        <v>75</v>
      </c>
      <c r="H22" s="3">
        <v>2021</v>
      </c>
      <c r="I22" s="3" t="s">
        <v>12</v>
      </c>
    </row>
  </sheetData>
  <sortState ref="C3:I22">
    <sortCondition descending="1" ref="I3:I22"/>
  </sortState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9"/>
  <sheetViews>
    <sheetView topLeftCell="D1" workbookViewId="0">
      <selection activeCell="G24" sqref="G24"/>
    </sheetView>
  </sheetViews>
  <sheetFormatPr defaultRowHeight="15"/>
  <cols>
    <col min="2" max="2" width="17.28515625" bestFit="1" customWidth="1"/>
    <col min="3" max="3" width="20.425781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5.75" customHeight="1">
      <c r="A1" s="88" t="s">
        <v>666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59</v>
      </c>
      <c r="C3" s="1" t="s">
        <v>667</v>
      </c>
      <c r="D3" s="3">
        <v>118641</v>
      </c>
      <c r="E3" s="3">
        <v>1813910</v>
      </c>
      <c r="F3" s="3">
        <v>9884</v>
      </c>
      <c r="G3" s="2" t="s">
        <v>75</v>
      </c>
      <c r="H3" s="3">
        <v>2021</v>
      </c>
      <c r="I3" s="4">
        <v>9.42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1" t="s">
        <v>59</v>
      </c>
      <c r="C4" s="1" t="s">
        <v>668</v>
      </c>
      <c r="D4" s="3">
        <v>118641</v>
      </c>
      <c r="E4" s="3">
        <v>1813860</v>
      </c>
      <c r="F4" s="3">
        <v>9835</v>
      </c>
      <c r="G4" s="2" t="s">
        <v>75</v>
      </c>
      <c r="H4" s="3">
        <v>2021</v>
      </c>
      <c r="I4" s="4">
        <v>9.2799999999999994</v>
      </c>
      <c r="K4" s="5" t="s">
        <v>16</v>
      </c>
      <c r="L4" s="5">
        <f>COUNTIFS(I3:I19, "&lt;10.01", I3:I19, "&gt;8.99")</f>
        <v>3</v>
      </c>
      <c r="M4" s="5">
        <f>COUNTIFS(I3:I19, "&lt;9.01", I3:I19, "&gt;7.99")</f>
        <v>12</v>
      </c>
      <c r="N4" s="5">
        <f>COUNTIFS(I3:I19, "&lt;8.00", I3:I19, "&gt;6.99")</f>
        <v>1</v>
      </c>
      <c r="O4" s="5">
        <f>COUNTIFS(I3:I19, "&lt;7.01", I3:I19, "&gt;5.99")</f>
        <v>0</v>
      </c>
      <c r="P4" s="5">
        <f>COUNTIFS(I3:I19, "&lt;6.01", I3:I19, "&gt;5")</f>
        <v>0</v>
      </c>
      <c r="Q4" s="5">
        <f>COUNTIF(I3:I19, "GPW")</f>
        <v>1</v>
      </c>
      <c r="R4" s="5">
        <f>L4+M4+N4+O4+P4+Q4</f>
        <v>17</v>
      </c>
    </row>
    <row r="5" spans="1:18">
      <c r="A5" s="3">
        <v>3</v>
      </c>
      <c r="B5" s="1" t="s">
        <v>59</v>
      </c>
      <c r="C5" s="1" t="s">
        <v>669</v>
      </c>
      <c r="D5" s="3">
        <v>118641</v>
      </c>
      <c r="E5" s="3">
        <v>1813861</v>
      </c>
      <c r="F5" s="3">
        <v>9836</v>
      </c>
      <c r="G5" s="2" t="s">
        <v>75</v>
      </c>
      <c r="H5" s="3">
        <v>2021</v>
      </c>
      <c r="I5" s="4">
        <v>9.07</v>
      </c>
    </row>
    <row r="6" spans="1:18">
      <c r="A6" s="3">
        <v>4</v>
      </c>
      <c r="B6" s="1" t="s">
        <v>59</v>
      </c>
      <c r="C6" s="1" t="s">
        <v>670</v>
      </c>
      <c r="D6" s="3">
        <v>118641</v>
      </c>
      <c r="E6" s="3">
        <v>1813870</v>
      </c>
      <c r="F6" s="3">
        <v>9845</v>
      </c>
      <c r="G6" s="2" t="s">
        <v>75</v>
      </c>
      <c r="H6" s="3">
        <v>2021</v>
      </c>
      <c r="I6" s="4">
        <v>8.85</v>
      </c>
    </row>
    <row r="7" spans="1:18">
      <c r="A7" s="3">
        <v>5</v>
      </c>
      <c r="B7" s="1" t="s">
        <v>59</v>
      </c>
      <c r="C7" s="1" t="s">
        <v>671</v>
      </c>
      <c r="D7" s="3">
        <v>118641</v>
      </c>
      <c r="E7" s="3">
        <v>1813963</v>
      </c>
      <c r="F7" s="3">
        <v>9936</v>
      </c>
      <c r="G7" s="2" t="s">
        <v>75</v>
      </c>
      <c r="H7" s="3">
        <v>2021</v>
      </c>
      <c r="I7" s="4">
        <v>8.82</v>
      </c>
    </row>
    <row r="8" spans="1:18">
      <c r="A8" s="3">
        <v>6</v>
      </c>
      <c r="B8" s="1" t="s">
        <v>59</v>
      </c>
      <c r="C8" s="1" t="s">
        <v>672</v>
      </c>
      <c r="D8" s="3">
        <v>118641</v>
      </c>
      <c r="E8" s="3">
        <v>1813989</v>
      </c>
      <c r="F8" s="3">
        <v>9962</v>
      </c>
      <c r="G8" s="2" t="s">
        <v>75</v>
      </c>
      <c r="H8" s="3">
        <v>2021</v>
      </c>
      <c r="I8" s="4">
        <v>8.8000000000000007</v>
      </c>
    </row>
    <row r="9" spans="1:18">
      <c r="A9" s="3">
        <v>7</v>
      </c>
      <c r="B9" s="1" t="s">
        <v>59</v>
      </c>
      <c r="C9" s="1" t="s">
        <v>673</v>
      </c>
      <c r="D9" s="3">
        <v>118641</v>
      </c>
      <c r="E9" s="3">
        <v>1814021</v>
      </c>
      <c r="F9" s="3">
        <v>9993</v>
      </c>
      <c r="G9" s="2" t="s">
        <v>674</v>
      </c>
      <c r="H9" s="3">
        <v>2021</v>
      </c>
      <c r="I9" s="4">
        <v>8.7899999999999991</v>
      </c>
    </row>
    <row r="10" spans="1:18">
      <c r="A10" s="3">
        <v>8</v>
      </c>
      <c r="B10" s="1" t="s">
        <v>59</v>
      </c>
      <c r="C10" s="1" t="s">
        <v>675</v>
      </c>
      <c r="D10" s="3">
        <v>118641</v>
      </c>
      <c r="E10" s="3">
        <v>1813902</v>
      </c>
      <c r="F10" s="3">
        <v>9876</v>
      </c>
      <c r="G10" s="2" t="s">
        <v>75</v>
      </c>
      <c r="H10" s="3">
        <v>2021</v>
      </c>
      <c r="I10" s="4">
        <v>8.68</v>
      </c>
    </row>
    <row r="11" spans="1:18">
      <c r="A11" s="3">
        <v>9</v>
      </c>
      <c r="B11" s="1" t="s">
        <v>59</v>
      </c>
      <c r="C11" s="1" t="s">
        <v>676</v>
      </c>
      <c r="D11" s="3">
        <v>118641</v>
      </c>
      <c r="E11" s="3">
        <v>1813892</v>
      </c>
      <c r="F11" s="3">
        <v>9866</v>
      </c>
      <c r="G11" s="2" t="s">
        <v>75</v>
      </c>
      <c r="H11" s="3">
        <v>2021</v>
      </c>
      <c r="I11" s="4">
        <v>8.66</v>
      </c>
    </row>
    <row r="12" spans="1:18">
      <c r="A12" s="3">
        <v>10</v>
      </c>
      <c r="B12" s="1" t="s">
        <v>59</v>
      </c>
      <c r="C12" s="1" t="s">
        <v>677</v>
      </c>
      <c r="D12" s="3">
        <v>118641</v>
      </c>
      <c r="E12" s="3">
        <v>1814010</v>
      </c>
      <c r="F12" s="3">
        <v>9982</v>
      </c>
      <c r="G12" s="2" t="s">
        <v>75</v>
      </c>
      <c r="H12" s="3">
        <v>2021</v>
      </c>
      <c r="I12" s="4">
        <v>8.49</v>
      </c>
    </row>
    <row r="13" spans="1:18">
      <c r="A13" s="3">
        <v>11</v>
      </c>
      <c r="B13" s="1" t="s">
        <v>59</v>
      </c>
      <c r="C13" s="1" t="s">
        <v>678</v>
      </c>
      <c r="D13" s="3">
        <v>118641</v>
      </c>
      <c r="E13" s="3">
        <v>1813920</v>
      </c>
      <c r="F13" s="3">
        <v>9894</v>
      </c>
      <c r="G13" s="2" t="s">
        <v>75</v>
      </c>
      <c r="H13" s="3">
        <v>2021</v>
      </c>
      <c r="I13" s="4">
        <v>8.4600000000000009</v>
      </c>
    </row>
    <row r="14" spans="1:18">
      <c r="A14" s="3">
        <v>12</v>
      </c>
      <c r="B14" s="1" t="s">
        <v>59</v>
      </c>
      <c r="C14" s="1" t="s">
        <v>679</v>
      </c>
      <c r="D14" s="3">
        <v>118641</v>
      </c>
      <c r="E14" s="3">
        <v>1813996</v>
      </c>
      <c r="F14" s="3">
        <v>9969</v>
      </c>
      <c r="G14" s="2" t="s">
        <v>75</v>
      </c>
      <c r="H14" s="3">
        <v>2021</v>
      </c>
      <c r="I14" s="4">
        <v>8.42</v>
      </c>
    </row>
    <row r="15" spans="1:18">
      <c r="A15" s="3">
        <v>13</v>
      </c>
      <c r="B15" s="1" t="s">
        <v>59</v>
      </c>
      <c r="C15" s="1" t="s">
        <v>680</v>
      </c>
      <c r="D15" s="3">
        <v>118641</v>
      </c>
      <c r="E15" s="3">
        <v>1813986</v>
      </c>
      <c r="F15" s="3">
        <v>9959</v>
      </c>
      <c r="G15" s="2" t="s">
        <v>75</v>
      </c>
      <c r="H15" s="3">
        <v>2021</v>
      </c>
      <c r="I15" s="4">
        <v>8.3000000000000007</v>
      </c>
    </row>
    <row r="16" spans="1:18">
      <c r="A16" s="3">
        <v>14</v>
      </c>
      <c r="B16" s="1" t="s">
        <v>59</v>
      </c>
      <c r="C16" s="1" t="s">
        <v>47</v>
      </c>
      <c r="D16" s="3">
        <v>118641</v>
      </c>
      <c r="E16" s="3">
        <v>1814009</v>
      </c>
      <c r="F16" s="3">
        <v>9981</v>
      </c>
      <c r="G16" s="2" t="s">
        <v>75</v>
      </c>
      <c r="H16" s="3">
        <v>2021</v>
      </c>
      <c r="I16" s="4">
        <v>8.3000000000000007</v>
      </c>
    </row>
    <row r="17" spans="1:9">
      <c r="A17" s="3">
        <v>15</v>
      </c>
      <c r="B17" s="1" t="s">
        <v>59</v>
      </c>
      <c r="C17" s="1" t="s">
        <v>681</v>
      </c>
      <c r="D17" s="3">
        <v>118641</v>
      </c>
      <c r="E17" s="3">
        <v>1813998</v>
      </c>
      <c r="F17" s="3">
        <v>9970</v>
      </c>
      <c r="G17" s="2" t="s">
        <v>75</v>
      </c>
      <c r="H17" s="3">
        <v>2021</v>
      </c>
      <c r="I17" s="4">
        <v>8</v>
      </c>
    </row>
    <row r="18" spans="1:9">
      <c r="A18" s="3">
        <v>16</v>
      </c>
      <c r="B18" s="1" t="s">
        <v>59</v>
      </c>
      <c r="C18" s="1" t="s">
        <v>682</v>
      </c>
      <c r="D18" s="3">
        <v>118641</v>
      </c>
      <c r="E18" s="3">
        <v>1813945</v>
      </c>
      <c r="F18" s="3">
        <v>9918</v>
      </c>
      <c r="G18" s="2" t="s">
        <v>75</v>
      </c>
      <c r="H18" s="3">
        <v>2021</v>
      </c>
      <c r="I18" s="4">
        <v>7.75</v>
      </c>
    </row>
    <row r="19" spans="1:9">
      <c r="A19" s="3">
        <v>17</v>
      </c>
      <c r="B19" s="1" t="s">
        <v>59</v>
      </c>
      <c r="C19" s="1" t="s">
        <v>683</v>
      </c>
      <c r="D19" s="3">
        <v>118641</v>
      </c>
      <c r="E19" s="3">
        <v>1814522</v>
      </c>
      <c r="F19" s="3">
        <v>10510</v>
      </c>
      <c r="G19" s="2" t="s">
        <v>684</v>
      </c>
      <c r="H19" s="3">
        <v>2021</v>
      </c>
      <c r="I19" s="4" t="s">
        <v>12</v>
      </c>
    </row>
  </sheetData>
  <sortState ref="A3:I9">
    <sortCondition descending="1" ref="I3:I9"/>
  </sortState>
  <mergeCells count="1">
    <mergeCell ref="A1:I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20"/>
  <sheetViews>
    <sheetView topLeftCell="D1" workbookViewId="0">
      <selection activeCell="H24" sqref="H24"/>
    </sheetView>
  </sheetViews>
  <sheetFormatPr defaultRowHeight="15"/>
  <cols>
    <col min="2" max="2" width="11.7109375" bestFit="1" customWidth="1"/>
    <col min="3" max="3" width="29.285156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6.5" customHeight="1">
      <c r="A1" s="88" t="s">
        <v>561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65">
        <v>1</v>
      </c>
      <c r="B3" s="65" t="s">
        <v>60</v>
      </c>
      <c r="C3" s="66" t="s">
        <v>543</v>
      </c>
      <c r="D3" s="65">
        <v>118641</v>
      </c>
      <c r="E3" s="65">
        <v>1813866</v>
      </c>
      <c r="F3" s="65">
        <v>9841</v>
      </c>
      <c r="G3" s="67" t="s">
        <v>75</v>
      </c>
      <c r="H3" s="65">
        <v>2021</v>
      </c>
      <c r="I3" s="68">
        <v>9.42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65">
        <v>2</v>
      </c>
      <c r="B4" s="65" t="s">
        <v>60</v>
      </c>
      <c r="C4" s="7" t="s">
        <v>544</v>
      </c>
      <c r="D4" s="8">
        <v>118641</v>
      </c>
      <c r="E4" s="8">
        <v>1813988</v>
      </c>
      <c r="F4" s="8">
        <v>9961</v>
      </c>
      <c r="G4" s="69" t="s">
        <v>75</v>
      </c>
      <c r="H4" s="70">
        <v>2021</v>
      </c>
      <c r="I4" s="71">
        <v>9.23</v>
      </c>
      <c r="K4" s="5" t="s">
        <v>16</v>
      </c>
      <c r="L4" s="5">
        <f>COUNTIFS(I3:I20, "&lt;10.01", I3:I20, "&gt;8.99")</f>
        <v>3</v>
      </c>
      <c r="M4" s="5">
        <f>COUNTIFS(I3:I20, "&lt;9.01", I3:I20, "&gt;7.99")</f>
        <v>6</v>
      </c>
      <c r="N4" s="5">
        <f>COUNTIFS(I3:I20, "&lt;8.01", I3:I20, "&gt;6.99")</f>
        <v>9</v>
      </c>
      <c r="O4" s="5">
        <f>COUNTIFS(I3:I20, "&lt;7.01", I3:I20, "&gt;5.99")</f>
        <v>0</v>
      </c>
      <c r="P4" s="5">
        <f>COUNTIFS(I3:I20, "&lt;6.01", I3:I20, "&gt;5")</f>
        <v>0</v>
      </c>
      <c r="Q4" s="5">
        <f>COUNTIF(I3:I20, "GPW")</f>
        <v>0</v>
      </c>
      <c r="R4" s="5">
        <f>L4+M4+N4+O4+P4+Q4</f>
        <v>18</v>
      </c>
    </row>
    <row r="5" spans="1:18">
      <c r="A5" s="65">
        <v>3</v>
      </c>
      <c r="B5" s="65" t="s">
        <v>60</v>
      </c>
      <c r="C5" s="7" t="s">
        <v>545</v>
      </c>
      <c r="D5" s="8">
        <v>118641</v>
      </c>
      <c r="E5" s="8">
        <v>1813004</v>
      </c>
      <c r="F5" s="8">
        <v>9976</v>
      </c>
      <c r="G5" s="69" t="s">
        <v>75</v>
      </c>
      <c r="H5" s="70">
        <v>2021</v>
      </c>
      <c r="I5" s="71">
        <v>9.06</v>
      </c>
    </row>
    <row r="6" spans="1:18">
      <c r="A6" s="65">
        <v>4</v>
      </c>
      <c r="B6" s="65" t="s">
        <v>60</v>
      </c>
      <c r="C6" s="7" t="s">
        <v>546</v>
      </c>
      <c r="D6" s="8">
        <v>118641</v>
      </c>
      <c r="E6" s="8">
        <v>1814014</v>
      </c>
      <c r="F6" s="8">
        <v>9986</v>
      </c>
      <c r="G6" s="69" t="s">
        <v>75</v>
      </c>
      <c r="H6" s="70">
        <v>2021</v>
      </c>
      <c r="I6" s="71">
        <v>8.9</v>
      </c>
    </row>
    <row r="7" spans="1:18">
      <c r="A7" s="65">
        <v>5</v>
      </c>
      <c r="B7" s="65" t="s">
        <v>60</v>
      </c>
      <c r="C7" s="66" t="s">
        <v>547</v>
      </c>
      <c r="D7" s="65">
        <v>118641</v>
      </c>
      <c r="E7" s="65">
        <v>1813914</v>
      </c>
      <c r="F7" s="65">
        <v>9888</v>
      </c>
      <c r="G7" s="67" t="s">
        <v>75</v>
      </c>
      <c r="H7" s="65">
        <v>2021</v>
      </c>
      <c r="I7" s="65">
        <v>8.65</v>
      </c>
    </row>
    <row r="8" spans="1:18">
      <c r="A8" s="65">
        <v>6</v>
      </c>
      <c r="B8" s="65" t="s">
        <v>60</v>
      </c>
      <c r="C8" s="66" t="s">
        <v>548</v>
      </c>
      <c r="D8" s="65">
        <v>118641</v>
      </c>
      <c r="E8" s="65">
        <v>1813953</v>
      </c>
      <c r="F8" s="65">
        <v>9926</v>
      </c>
      <c r="G8" s="67" t="s">
        <v>75</v>
      </c>
      <c r="H8" s="65">
        <v>2021</v>
      </c>
      <c r="I8" s="68">
        <v>8.56</v>
      </c>
    </row>
    <row r="9" spans="1:18">
      <c r="A9" s="65">
        <v>7</v>
      </c>
      <c r="B9" s="65" t="s">
        <v>60</v>
      </c>
      <c r="C9" s="66" t="s">
        <v>549</v>
      </c>
      <c r="D9" s="65">
        <v>118641</v>
      </c>
      <c r="E9" s="65">
        <v>1813877</v>
      </c>
      <c r="F9" s="65">
        <v>9852</v>
      </c>
      <c r="G9" s="67" t="s">
        <v>75</v>
      </c>
      <c r="H9" s="65">
        <v>2021</v>
      </c>
      <c r="I9" s="68">
        <v>8.5399999999999991</v>
      </c>
    </row>
    <row r="10" spans="1:18">
      <c r="A10" s="65">
        <v>8</v>
      </c>
      <c r="B10" s="65" t="s">
        <v>60</v>
      </c>
      <c r="C10" s="7" t="s">
        <v>550</v>
      </c>
      <c r="D10" s="8">
        <v>118641</v>
      </c>
      <c r="E10" s="8">
        <v>1813955</v>
      </c>
      <c r="F10" s="8">
        <v>9928</v>
      </c>
      <c r="G10" s="69" t="s">
        <v>75</v>
      </c>
      <c r="H10" s="70">
        <v>2021</v>
      </c>
      <c r="I10" s="71">
        <v>8.31</v>
      </c>
    </row>
    <row r="11" spans="1:18">
      <c r="A11" s="65">
        <v>9</v>
      </c>
      <c r="B11" s="65" t="s">
        <v>60</v>
      </c>
      <c r="C11" s="66" t="s">
        <v>551</v>
      </c>
      <c r="D11" s="65">
        <v>118641</v>
      </c>
      <c r="E11" s="65">
        <v>1813913</v>
      </c>
      <c r="F11" s="65">
        <v>9887</v>
      </c>
      <c r="G11" s="67" t="s">
        <v>75</v>
      </c>
      <c r="H11" s="65">
        <v>2021</v>
      </c>
      <c r="I11" s="65">
        <v>8.0299999999999994</v>
      </c>
    </row>
    <row r="12" spans="1:18">
      <c r="A12" s="65">
        <v>10</v>
      </c>
      <c r="B12" s="65" t="s">
        <v>60</v>
      </c>
      <c r="C12" s="66" t="s">
        <v>552</v>
      </c>
      <c r="D12" s="65">
        <v>118641</v>
      </c>
      <c r="E12" s="65">
        <v>1813884</v>
      </c>
      <c r="F12" s="65">
        <v>9858</v>
      </c>
      <c r="G12" s="67" t="s">
        <v>75</v>
      </c>
      <c r="H12" s="65">
        <v>2021</v>
      </c>
      <c r="I12" s="68">
        <v>7.92</v>
      </c>
    </row>
    <row r="13" spans="1:18">
      <c r="A13" s="8">
        <v>11</v>
      </c>
      <c r="B13" s="3" t="s">
        <v>60</v>
      </c>
      <c r="C13" s="66" t="s">
        <v>553</v>
      </c>
      <c r="D13" s="65">
        <v>118641</v>
      </c>
      <c r="E13" s="65">
        <v>1813859</v>
      </c>
      <c r="F13" s="65">
        <v>9834</v>
      </c>
      <c r="G13" s="67" t="s">
        <v>75</v>
      </c>
      <c r="H13" s="65">
        <v>2021</v>
      </c>
      <c r="I13" s="65">
        <v>7.9</v>
      </c>
    </row>
    <row r="14" spans="1:18">
      <c r="A14" s="8">
        <v>12</v>
      </c>
      <c r="B14" s="3" t="s">
        <v>60</v>
      </c>
      <c r="C14" s="66" t="s">
        <v>554</v>
      </c>
      <c r="D14" s="65">
        <v>118641</v>
      </c>
      <c r="E14" s="65">
        <v>1813878</v>
      </c>
      <c r="F14" s="65">
        <v>9853</v>
      </c>
      <c r="G14" s="67" t="s">
        <v>75</v>
      </c>
      <c r="H14" s="65">
        <v>2021</v>
      </c>
      <c r="I14" s="68">
        <v>7.9</v>
      </c>
    </row>
    <row r="15" spans="1:18">
      <c r="A15" s="8">
        <v>13</v>
      </c>
      <c r="B15" s="3" t="s">
        <v>60</v>
      </c>
      <c r="C15" s="66" t="s">
        <v>555</v>
      </c>
      <c r="D15" s="65">
        <v>118641</v>
      </c>
      <c r="E15" s="65">
        <v>1813951</v>
      </c>
      <c r="F15" s="65">
        <v>9924</v>
      </c>
      <c r="G15" s="67" t="s">
        <v>75</v>
      </c>
      <c r="H15" s="65">
        <v>2021</v>
      </c>
      <c r="I15" s="68">
        <v>7.77</v>
      </c>
    </row>
    <row r="16" spans="1:18">
      <c r="A16" s="8">
        <v>14</v>
      </c>
      <c r="B16" s="3" t="s">
        <v>60</v>
      </c>
      <c r="C16" s="7" t="s">
        <v>556</v>
      </c>
      <c r="D16" s="8">
        <v>118641</v>
      </c>
      <c r="E16" s="8">
        <v>1816211</v>
      </c>
      <c r="F16" s="8">
        <v>10008</v>
      </c>
      <c r="G16" s="69" t="s">
        <v>75</v>
      </c>
      <c r="H16" s="70">
        <v>2021</v>
      </c>
      <c r="I16" s="71">
        <v>7.77</v>
      </c>
    </row>
    <row r="17" spans="1:9">
      <c r="A17" s="8">
        <v>15</v>
      </c>
      <c r="B17" s="3" t="s">
        <v>60</v>
      </c>
      <c r="C17" s="7" t="s">
        <v>557</v>
      </c>
      <c r="D17" s="8">
        <v>118641</v>
      </c>
      <c r="E17" s="8">
        <v>1813968</v>
      </c>
      <c r="F17" s="8">
        <v>9941</v>
      </c>
      <c r="G17" s="69" t="s">
        <v>75</v>
      </c>
      <c r="H17" s="70">
        <v>2021</v>
      </c>
      <c r="I17" s="71">
        <v>7.61</v>
      </c>
    </row>
    <row r="18" spans="1:9">
      <c r="A18" s="8">
        <v>16</v>
      </c>
      <c r="B18" s="3" t="s">
        <v>60</v>
      </c>
      <c r="C18" s="66" t="s">
        <v>558</v>
      </c>
      <c r="D18" s="65">
        <v>118641</v>
      </c>
      <c r="E18" s="65">
        <v>1813883</v>
      </c>
      <c r="F18" s="65">
        <v>9857</v>
      </c>
      <c r="G18" s="67" t="s">
        <v>75</v>
      </c>
      <c r="H18" s="65">
        <v>2021</v>
      </c>
      <c r="I18" s="65">
        <v>7.39</v>
      </c>
    </row>
    <row r="19" spans="1:9">
      <c r="A19" s="8">
        <v>17</v>
      </c>
      <c r="B19" s="8" t="s">
        <v>60</v>
      </c>
      <c r="C19" s="7" t="s">
        <v>559</v>
      </c>
      <c r="D19" s="8">
        <v>118641</v>
      </c>
      <c r="E19" s="8">
        <v>1813978</v>
      </c>
      <c r="F19" s="8">
        <v>9951</v>
      </c>
      <c r="G19" s="69" t="s">
        <v>75</v>
      </c>
      <c r="H19" s="70">
        <v>2021</v>
      </c>
      <c r="I19" s="71">
        <v>7.37</v>
      </c>
    </row>
    <row r="20" spans="1:9">
      <c r="A20" s="8">
        <v>18</v>
      </c>
      <c r="B20" s="8" t="s">
        <v>60</v>
      </c>
      <c r="C20" s="7" t="s">
        <v>560</v>
      </c>
      <c r="D20" s="8">
        <v>118641</v>
      </c>
      <c r="E20" s="8">
        <v>1816210</v>
      </c>
      <c r="F20" s="8">
        <v>10005</v>
      </c>
      <c r="G20" s="69" t="s">
        <v>75</v>
      </c>
      <c r="H20" s="70">
        <v>2021</v>
      </c>
      <c r="I20" s="71">
        <v>7.32</v>
      </c>
    </row>
  </sheetData>
  <sortState ref="A3:I12">
    <sortCondition descending="1" ref="I3:I12"/>
  </sortState>
  <mergeCells count="1">
    <mergeCell ref="A1:I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17"/>
  <sheetViews>
    <sheetView topLeftCell="D1" workbookViewId="0">
      <selection activeCell="G22" sqref="G22"/>
    </sheetView>
  </sheetViews>
  <sheetFormatPr defaultRowHeight="15"/>
  <cols>
    <col min="2" max="2" width="11.7109375" bestFit="1" customWidth="1"/>
    <col min="3" max="3" width="21.7109375" bestFit="1" customWidth="1"/>
    <col min="4" max="4" width="7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6.5" customHeight="1">
      <c r="A1" s="90" t="s">
        <v>468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61</v>
      </c>
      <c r="C3" s="1" t="s">
        <v>454</v>
      </c>
      <c r="D3" s="3">
        <v>118641</v>
      </c>
      <c r="E3" s="3">
        <v>1813922</v>
      </c>
      <c r="F3" s="3">
        <v>9896</v>
      </c>
      <c r="G3" s="2" t="s">
        <v>75</v>
      </c>
      <c r="H3" s="3">
        <v>2021</v>
      </c>
      <c r="I3" s="61">
        <v>9.34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3" t="s">
        <v>61</v>
      </c>
      <c r="C4" s="1" t="s">
        <v>455</v>
      </c>
      <c r="D4" s="3">
        <v>118641</v>
      </c>
      <c r="E4" s="3">
        <v>1813880</v>
      </c>
      <c r="F4" s="3">
        <v>9855</v>
      </c>
      <c r="G4" s="2" t="s">
        <v>75</v>
      </c>
      <c r="H4" s="3">
        <v>2021</v>
      </c>
      <c r="I4" s="62">
        <v>8.93</v>
      </c>
      <c r="K4" s="5" t="s">
        <v>16</v>
      </c>
      <c r="L4" s="5">
        <f>COUNTIFS(I3:I17, "&lt;10.01", I3:I17, "&gt;8.99")</f>
        <v>1</v>
      </c>
      <c r="M4" s="5">
        <f>COUNTIFS(I3:I17, "&lt;9.01", I3:I17, "&gt;7.99")</f>
        <v>10</v>
      </c>
      <c r="N4" s="5">
        <f>COUNTIFS(I3:I17, "&lt;8.00", I3:I17, "&gt;6.99")</f>
        <v>4</v>
      </c>
      <c r="O4" s="5">
        <f>COUNTIFS(I3:I17, "&lt;7.01", I3:I17, "&gt;5.99")</f>
        <v>0</v>
      </c>
      <c r="P4" s="5">
        <f>COUNTIFS(I3:I17, "&lt;6.01", I3:I17, "&gt;5")</f>
        <v>0</v>
      </c>
      <c r="Q4" s="5">
        <f>COUNTIF(I3:I17, "GPW")</f>
        <v>0</v>
      </c>
      <c r="R4" s="5">
        <f>L4+M4+N4+O4+P4+Q4</f>
        <v>15</v>
      </c>
    </row>
    <row r="5" spans="1:18">
      <c r="A5" s="3">
        <v>3</v>
      </c>
      <c r="B5" s="3" t="s">
        <v>61</v>
      </c>
      <c r="C5" s="1" t="s">
        <v>456</v>
      </c>
      <c r="D5" s="3">
        <v>118641</v>
      </c>
      <c r="E5" s="3">
        <v>1813935</v>
      </c>
      <c r="F5" s="3">
        <v>9908</v>
      </c>
      <c r="G5" s="2" t="s">
        <v>75</v>
      </c>
      <c r="H5" s="3">
        <v>2021</v>
      </c>
      <c r="I5" s="61">
        <v>8.6999999999999993</v>
      </c>
    </row>
    <row r="6" spans="1:18">
      <c r="A6" s="3">
        <v>4</v>
      </c>
      <c r="B6" s="3" t="s">
        <v>61</v>
      </c>
      <c r="C6" s="1" t="s">
        <v>457</v>
      </c>
      <c r="D6" s="3">
        <v>118641</v>
      </c>
      <c r="E6" s="3">
        <v>1813923</v>
      </c>
      <c r="F6" s="3">
        <v>9897</v>
      </c>
      <c r="G6" s="2" t="s">
        <v>75</v>
      </c>
      <c r="H6" s="3">
        <v>2021</v>
      </c>
      <c r="I6" s="61">
        <v>8.59</v>
      </c>
    </row>
    <row r="7" spans="1:18">
      <c r="A7" s="3">
        <v>5</v>
      </c>
      <c r="B7" s="3" t="s">
        <v>61</v>
      </c>
      <c r="C7" s="1" t="s">
        <v>458</v>
      </c>
      <c r="D7" s="3">
        <v>118641</v>
      </c>
      <c r="E7" s="3">
        <v>1814018</v>
      </c>
      <c r="F7" s="3">
        <v>9990</v>
      </c>
      <c r="G7" s="2" t="s">
        <v>75</v>
      </c>
      <c r="H7" s="3">
        <v>2021</v>
      </c>
      <c r="I7" s="62">
        <v>8.58</v>
      </c>
    </row>
    <row r="8" spans="1:18">
      <c r="A8" s="3">
        <v>6</v>
      </c>
      <c r="B8" s="3" t="s">
        <v>61</v>
      </c>
      <c r="C8" s="1" t="s">
        <v>459</v>
      </c>
      <c r="D8" s="3">
        <v>118641</v>
      </c>
      <c r="E8" s="3">
        <v>1813899</v>
      </c>
      <c r="F8" s="3">
        <v>9873</v>
      </c>
      <c r="G8" s="2" t="s">
        <v>75</v>
      </c>
      <c r="H8" s="3">
        <v>2021</v>
      </c>
      <c r="I8" s="61">
        <v>8.51</v>
      </c>
    </row>
    <row r="9" spans="1:18">
      <c r="A9" s="3">
        <v>7</v>
      </c>
      <c r="B9" s="3" t="s">
        <v>61</v>
      </c>
      <c r="C9" s="1" t="s">
        <v>460</v>
      </c>
      <c r="D9" s="3">
        <v>118641</v>
      </c>
      <c r="E9" s="3">
        <v>1813969</v>
      </c>
      <c r="F9" s="3">
        <v>9942</v>
      </c>
      <c r="G9" s="2" t="s">
        <v>75</v>
      </c>
      <c r="H9" s="3">
        <v>2021</v>
      </c>
      <c r="I9" s="61">
        <v>8.32</v>
      </c>
    </row>
    <row r="10" spans="1:18">
      <c r="A10" s="3">
        <v>8</v>
      </c>
      <c r="B10" s="3" t="s">
        <v>61</v>
      </c>
      <c r="C10" s="1" t="s">
        <v>338</v>
      </c>
      <c r="D10" s="3">
        <v>118641</v>
      </c>
      <c r="E10" s="3">
        <v>1813941</v>
      </c>
      <c r="F10" s="3">
        <v>9914</v>
      </c>
      <c r="G10" s="2" t="s">
        <v>75</v>
      </c>
      <c r="H10" s="3">
        <v>2021</v>
      </c>
      <c r="I10" s="62">
        <v>8.18</v>
      </c>
    </row>
    <row r="11" spans="1:18">
      <c r="A11" s="3">
        <v>9</v>
      </c>
      <c r="B11" s="8" t="s">
        <v>61</v>
      </c>
      <c r="C11" s="7" t="s">
        <v>461</v>
      </c>
      <c r="D11" s="8">
        <v>118641</v>
      </c>
      <c r="E11" s="8">
        <v>1813932</v>
      </c>
      <c r="F11" s="8">
        <v>9905</v>
      </c>
      <c r="G11" s="63" t="s">
        <v>75</v>
      </c>
      <c r="H11" s="8">
        <v>2021</v>
      </c>
      <c r="I11" s="61">
        <v>8.18</v>
      </c>
    </row>
    <row r="12" spans="1:18">
      <c r="A12" s="3">
        <v>10</v>
      </c>
      <c r="B12" s="3" t="s">
        <v>61</v>
      </c>
      <c r="C12" s="1" t="s">
        <v>462</v>
      </c>
      <c r="D12" s="3">
        <v>118641</v>
      </c>
      <c r="E12" s="3">
        <v>1814019</v>
      </c>
      <c r="F12" s="3">
        <v>9991</v>
      </c>
      <c r="G12" s="2" t="s">
        <v>75</v>
      </c>
      <c r="H12" s="3">
        <v>2021</v>
      </c>
      <c r="I12" s="61">
        <v>8.14</v>
      </c>
    </row>
    <row r="13" spans="1:18">
      <c r="A13" s="3">
        <v>11</v>
      </c>
      <c r="B13" s="8" t="s">
        <v>61</v>
      </c>
      <c r="C13" s="7" t="s">
        <v>463</v>
      </c>
      <c r="D13" s="8">
        <v>118641</v>
      </c>
      <c r="E13" s="8">
        <v>1813869</v>
      </c>
      <c r="F13" s="8">
        <v>9844</v>
      </c>
      <c r="G13" s="63" t="s">
        <v>75</v>
      </c>
      <c r="H13" s="8">
        <v>2021</v>
      </c>
      <c r="I13" s="61">
        <v>8</v>
      </c>
    </row>
    <row r="14" spans="1:18">
      <c r="A14" s="3">
        <v>12</v>
      </c>
      <c r="B14" s="3" t="s">
        <v>61</v>
      </c>
      <c r="C14" s="1" t="s">
        <v>464</v>
      </c>
      <c r="D14" s="3">
        <v>118641</v>
      </c>
      <c r="E14" s="3">
        <v>1813992</v>
      </c>
      <c r="F14" s="3">
        <v>9965</v>
      </c>
      <c r="G14" s="2" t="s">
        <v>75</v>
      </c>
      <c r="H14" s="3">
        <v>2021</v>
      </c>
      <c r="I14" s="62">
        <v>7.92</v>
      </c>
    </row>
    <row r="15" spans="1:18">
      <c r="A15" s="3">
        <v>13</v>
      </c>
      <c r="B15" s="3" t="s">
        <v>61</v>
      </c>
      <c r="C15" s="1" t="s">
        <v>465</v>
      </c>
      <c r="D15" s="3">
        <v>118641</v>
      </c>
      <c r="E15" s="3">
        <v>1813919</v>
      </c>
      <c r="F15" s="3">
        <v>9893</v>
      </c>
      <c r="G15" s="2" t="s">
        <v>75</v>
      </c>
      <c r="H15" s="3">
        <v>2021</v>
      </c>
      <c r="I15" s="61">
        <v>7.9</v>
      </c>
    </row>
    <row r="16" spans="1:18">
      <c r="A16" s="3">
        <v>14</v>
      </c>
      <c r="B16" s="3" t="s">
        <v>61</v>
      </c>
      <c r="C16" s="1" t="s">
        <v>466</v>
      </c>
      <c r="D16" s="3">
        <v>118641</v>
      </c>
      <c r="E16" s="3">
        <v>1813874</v>
      </c>
      <c r="F16" s="3">
        <v>9849</v>
      </c>
      <c r="G16" s="2" t="s">
        <v>75</v>
      </c>
      <c r="H16" s="3">
        <v>2021</v>
      </c>
      <c r="I16" s="62">
        <v>7.79</v>
      </c>
    </row>
    <row r="17" spans="1:9">
      <c r="A17" s="3">
        <v>15</v>
      </c>
      <c r="B17" s="3" t="s">
        <v>61</v>
      </c>
      <c r="C17" s="1" t="s">
        <v>467</v>
      </c>
      <c r="D17" s="3">
        <v>118641</v>
      </c>
      <c r="E17" s="3">
        <v>1813885</v>
      </c>
      <c r="F17" s="3">
        <v>9859</v>
      </c>
      <c r="G17" s="2" t="s">
        <v>75</v>
      </c>
      <c r="H17" s="3">
        <v>2021</v>
      </c>
      <c r="I17" s="61">
        <v>7.7</v>
      </c>
    </row>
  </sheetData>
  <sortState ref="A3:I15">
    <sortCondition descending="1" ref="I3:I15"/>
  </sortState>
  <mergeCells count="1">
    <mergeCell ref="A1:I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K27" sqref="K27"/>
    </sheetView>
  </sheetViews>
  <sheetFormatPr defaultRowHeight="15"/>
  <cols>
    <col min="2" max="2" width="12.42578125" bestFit="1" customWidth="1"/>
    <col min="3" max="3" width="19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9.5" customHeight="1">
      <c r="A1" s="88" t="s">
        <v>469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62</v>
      </c>
      <c r="C3" s="1" t="s">
        <v>34</v>
      </c>
      <c r="D3" s="1">
        <v>118641</v>
      </c>
      <c r="E3" s="1">
        <v>1813856</v>
      </c>
      <c r="F3" s="1">
        <v>9831</v>
      </c>
      <c r="G3" s="2" t="s">
        <v>75</v>
      </c>
      <c r="H3" s="3">
        <v>2021</v>
      </c>
      <c r="I3" s="4">
        <v>7.89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3" t="s">
        <v>62</v>
      </c>
      <c r="C4" s="1" t="s">
        <v>470</v>
      </c>
      <c r="D4" s="1">
        <v>118641</v>
      </c>
      <c r="E4" s="1">
        <v>1813855</v>
      </c>
      <c r="F4" s="1">
        <v>9830</v>
      </c>
      <c r="G4" s="2" t="s">
        <v>75</v>
      </c>
      <c r="H4" s="3">
        <v>2021</v>
      </c>
      <c r="I4" s="4">
        <v>7.21</v>
      </c>
      <c r="K4" s="5" t="s">
        <v>16</v>
      </c>
      <c r="L4" s="5">
        <f>COUNTIFS(I3:I24, "&lt;10.01", I3:I24, "&gt;8.99")</f>
        <v>2</v>
      </c>
      <c r="M4" s="5">
        <f>COUNTIFS(I3:I24, "&lt;9.01", I3:I24, "&gt;7.99")</f>
        <v>3</v>
      </c>
      <c r="N4" s="5">
        <f>COUNTIFS(I3:I24, "&lt;8.01", I3:I24, "&gt;6.99")</f>
        <v>12</v>
      </c>
      <c r="O4" s="5">
        <f>COUNTIFS(I3:I24, "&lt;7.01", I3:I24, "&gt;5.99")</f>
        <v>5</v>
      </c>
      <c r="P4" s="5">
        <f>COUNTIFS(I3:I24, "&lt;6.01", I3:I24, "&gt;5")</f>
        <v>0</v>
      </c>
      <c r="Q4" s="5">
        <f>COUNTIF(I3:I24, "GPW")</f>
        <v>0</v>
      </c>
      <c r="R4" s="5">
        <f>L4+M4+N4+O4+P4+Q4</f>
        <v>22</v>
      </c>
    </row>
    <row r="5" spans="1:18">
      <c r="A5" s="3">
        <v>3</v>
      </c>
      <c r="B5" s="3" t="s">
        <v>62</v>
      </c>
      <c r="C5" s="1" t="s">
        <v>471</v>
      </c>
      <c r="D5" s="1">
        <v>118641</v>
      </c>
      <c r="E5" s="1">
        <v>1813864</v>
      </c>
      <c r="F5" s="1">
        <v>9839</v>
      </c>
      <c r="G5" s="2" t="s">
        <v>75</v>
      </c>
      <c r="H5" s="3">
        <v>2021</v>
      </c>
      <c r="I5" s="4">
        <v>7.14</v>
      </c>
    </row>
    <row r="6" spans="1:18">
      <c r="A6" s="3">
        <v>4</v>
      </c>
      <c r="B6" s="3" t="s">
        <v>62</v>
      </c>
      <c r="C6" s="1" t="s">
        <v>472</v>
      </c>
      <c r="D6" s="1">
        <v>118641</v>
      </c>
      <c r="E6" s="1">
        <v>1813896</v>
      </c>
      <c r="F6" s="1">
        <v>9870</v>
      </c>
      <c r="G6" s="2" t="s">
        <v>75</v>
      </c>
      <c r="H6" s="3">
        <v>2021</v>
      </c>
      <c r="I6" s="3">
        <v>7.92</v>
      </c>
    </row>
    <row r="7" spans="1:18">
      <c r="A7" s="3">
        <v>5</v>
      </c>
      <c r="B7" s="3" t="s">
        <v>62</v>
      </c>
      <c r="C7" s="1" t="s">
        <v>473</v>
      </c>
      <c r="D7" s="1">
        <v>118641</v>
      </c>
      <c r="E7" s="1">
        <v>1813898</v>
      </c>
      <c r="F7" s="1">
        <v>9872</v>
      </c>
      <c r="G7" s="2" t="s">
        <v>75</v>
      </c>
      <c r="H7" s="3">
        <v>2021</v>
      </c>
      <c r="I7" s="3">
        <v>6.63</v>
      </c>
    </row>
    <row r="8" spans="1:18">
      <c r="A8" s="3">
        <v>6</v>
      </c>
      <c r="B8" s="3" t="s">
        <v>62</v>
      </c>
      <c r="C8" s="1" t="s">
        <v>474</v>
      </c>
      <c r="D8" s="1">
        <v>118641</v>
      </c>
      <c r="E8" s="1">
        <v>1813903</v>
      </c>
      <c r="F8" s="1">
        <v>9877</v>
      </c>
      <c r="G8" s="2" t="s">
        <v>75</v>
      </c>
      <c r="H8" s="3">
        <v>2021</v>
      </c>
      <c r="I8" s="4">
        <v>8.34</v>
      </c>
    </row>
    <row r="9" spans="1:18">
      <c r="A9" s="3">
        <v>7</v>
      </c>
      <c r="B9" s="3" t="s">
        <v>62</v>
      </c>
      <c r="C9" s="1" t="s">
        <v>475</v>
      </c>
      <c r="D9" s="1">
        <v>118641</v>
      </c>
      <c r="E9" s="1">
        <v>1813911</v>
      </c>
      <c r="F9" s="1">
        <v>9885</v>
      </c>
      <c r="G9" s="2" t="s">
        <v>75</v>
      </c>
      <c r="H9" s="3">
        <v>2021</v>
      </c>
      <c r="I9" s="4">
        <v>7.54</v>
      </c>
    </row>
    <row r="10" spans="1:18">
      <c r="A10" s="3">
        <v>8</v>
      </c>
      <c r="B10" s="3" t="s">
        <v>62</v>
      </c>
      <c r="C10" s="7" t="s">
        <v>476</v>
      </c>
      <c r="D10" s="1">
        <v>118641</v>
      </c>
      <c r="E10" s="7">
        <v>1813912</v>
      </c>
      <c r="F10" s="7">
        <v>9886</v>
      </c>
      <c r="G10" s="2" t="s">
        <v>75</v>
      </c>
      <c r="H10" s="3">
        <v>2021</v>
      </c>
      <c r="I10" s="9">
        <v>6.94</v>
      </c>
    </row>
    <row r="11" spans="1:18">
      <c r="A11" s="3">
        <v>9</v>
      </c>
      <c r="B11" s="3" t="s">
        <v>62</v>
      </c>
      <c r="C11" s="1" t="s">
        <v>477</v>
      </c>
      <c r="D11" s="1">
        <v>118641</v>
      </c>
      <c r="E11" s="1">
        <v>1813915</v>
      </c>
      <c r="F11" s="1">
        <v>9889</v>
      </c>
      <c r="G11" s="2" t="s">
        <v>75</v>
      </c>
      <c r="H11" s="3">
        <v>2021</v>
      </c>
      <c r="I11" s="3">
        <v>7.13</v>
      </c>
    </row>
    <row r="12" spans="1:18">
      <c r="A12" s="3">
        <v>10</v>
      </c>
      <c r="B12" s="3" t="s">
        <v>62</v>
      </c>
      <c r="C12" s="1" t="s">
        <v>478</v>
      </c>
      <c r="D12" s="1">
        <v>118641</v>
      </c>
      <c r="E12" s="1">
        <v>1813916</v>
      </c>
      <c r="F12" s="1">
        <v>9890</v>
      </c>
      <c r="G12" s="2" t="s">
        <v>75</v>
      </c>
      <c r="H12" s="3">
        <v>2021</v>
      </c>
      <c r="I12" s="4">
        <v>7.66</v>
      </c>
    </row>
    <row r="13" spans="1:18">
      <c r="A13" s="3">
        <v>11</v>
      </c>
      <c r="B13" s="3" t="s">
        <v>62</v>
      </c>
      <c r="C13" s="1" t="s">
        <v>479</v>
      </c>
      <c r="D13" s="1">
        <v>118641</v>
      </c>
      <c r="E13" s="1">
        <v>1813929</v>
      </c>
      <c r="F13" s="1">
        <v>9903</v>
      </c>
      <c r="G13" s="2" t="s">
        <v>75</v>
      </c>
      <c r="H13" s="3">
        <v>2021</v>
      </c>
      <c r="I13" s="4">
        <v>8.89</v>
      </c>
    </row>
    <row r="14" spans="1:18">
      <c r="A14" s="3">
        <v>12</v>
      </c>
      <c r="B14" s="3" t="s">
        <v>62</v>
      </c>
      <c r="C14" s="1" t="s">
        <v>480</v>
      </c>
      <c r="D14" s="1">
        <v>118641</v>
      </c>
      <c r="E14" s="1">
        <v>1813933</v>
      </c>
      <c r="F14" s="1">
        <v>9906</v>
      </c>
      <c r="G14" s="2" t="s">
        <v>75</v>
      </c>
      <c r="H14" s="3">
        <v>2021</v>
      </c>
      <c r="I14" s="3">
        <v>7.76</v>
      </c>
    </row>
    <row r="15" spans="1:18">
      <c r="A15" s="3">
        <v>13</v>
      </c>
      <c r="B15" s="3" t="s">
        <v>62</v>
      </c>
      <c r="C15" s="1" t="s">
        <v>481</v>
      </c>
      <c r="D15" s="1">
        <v>118641</v>
      </c>
      <c r="E15" s="1">
        <v>1813942</v>
      </c>
      <c r="F15" s="1">
        <v>9915</v>
      </c>
      <c r="G15" s="2" t="s">
        <v>75</v>
      </c>
      <c r="H15" s="3">
        <v>2021</v>
      </c>
      <c r="I15" s="4">
        <v>9.14</v>
      </c>
    </row>
    <row r="16" spans="1:18">
      <c r="A16" s="3">
        <v>14</v>
      </c>
      <c r="B16" s="3" t="s">
        <v>62</v>
      </c>
      <c r="C16" s="1" t="s">
        <v>482</v>
      </c>
      <c r="D16" s="1">
        <v>118641</v>
      </c>
      <c r="E16" s="1">
        <v>1813962</v>
      </c>
      <c r="F16" s="1">
        <v>9935</v>
      </c>
      <c r="G16" s="2" t="s">
        <v>75</v>
      </c>
      <c r="H16" s="3">
        <v>2021</v>
      </c>
      <c r="I16" s="4">
        <v>6.83</v>
      </c>
    </row>
    <row r="17" spans="1:9">
      <c r="A17" s="3">
        <v>15</v>
      </c>
      <c r="B17" s="3" t="s">
        <v>62</v>
      </c>
      <c r="C17" s="1" t="s">
        <v>483</v>
      </c>
      <c r="D17" s="1">
        <v>118641</v>
      </c>
      <c r="E17" s="1">
        <v>1813965</v>
      </c>
      <c r="F17" s="1">
        <v>9938</v>
      </c>
      <c r="G17" s="2" t="s">
        <v>75</v>
      </c>
      <c r="H17" s="3">
        <v>2021</v>
      </c>
      <c r="I17" s="4">
        <v>8.68</v>
      </c>
    </row>
    <row r="18" spans="1:9">
      <c r="A18" s="3">
        <v>16</v>
      </c>
      <c r="B18" s="3" t="s">
        <v>62</v>
      </c>
      <c r="C18" s="1" t="s">
        <v>484</v>
      </c>
      <c r="D18" s="1">
        <v>118641</v>
      </c>
      <c r="E18" s="1">
        <v>1813975</v>
      </c>
      <c r="F18" s="1">
        <v>9948</v>
      </c>
      <c r="G18" s="2" t="s">
        <v>75</v>
      </c>
      <c r="H18" s="3">
        <v>2021</v>
      </c>
      <c r="I18" s="4">
        <v>7.48</v>
      </c>
    </row>
    <row r="19" spans="1:9">
      <c r="A19" s="3">
        <v>17</v>
      </c>
      <c r="B19" s="3" t="s">
        <v>62</v>
      </c>
      <c r="C19" s="1" t="s">
        <v>485</v>
      </c>
      <c r="D19" s="1">
        <v>118641</v>
      </c>
      <c r="E19" s="1">
        <v>1813993</v>
      </c>
      <c r="F19" s="1">
        <v>9966</v>
      </c>
      <c r="G19" s="2" t="s">
        <v>75</v>
      </c>
      <c r="H19" s="3">
        <v>2021</v>
      </c>
      <c r="I19" s="4">
        <v>9.1</v>
      </c>
    </row>
    <row r="20" spans="1:9">
      <c r="A20" s="3">
        <v>18</v>
      </c>
      <c r="B20" s="3" t="s">
        <v>62</v>
      </c>
      <c r="C20" s="1" t="s">
        <v>486</v>
      </c>
      <c r="D20" s="1">
        <v>118641</v>
      </c>
      <c r="E20" s="1">
        <v>1814003</v>
      </c>
      <c r="F20" s="1">
        <v>9975</v>
      </c>
      <c r="G20" s="2" t="s">
        <v>75</v>
      </c>
      <c r="H20" s="3">
        <v>2021</v>
      </c>
      <c r="I20" s="3">
        <v>7.44</v>
      </c>
    </row>
    <row r="21" spans="1:9">
      <c r="A21" s="3">
        <v>19</v>
      </c>
      <c r="B21" s="3" t="s">
        <v>62</v>
      </c>
      <c r="C21" s="1" t="s">
        <v>487</v>
      </c>
      <c r="D21" s="1">
        <v>118641</v>
      </c>
      <c r="E21" s="1">
        <v>1814013</v>
      </c>
      <c r="F21" s="1">
        <v>9985</v>
      </c>
      <c r="G21" s="2" t="s">
        <v>75</v>
      </c>
      <c r="H21" s="3">
        <v>2021</v>
      </c>
      <c r="I21" s="3">
        <v>6.93</v>
      </c>
    </row>
    <row r="22" spans="1:9">
      <c r="A22" s="3">
        <v>20</v>
      </c>
      <c r="B22" s="3" t="s">
        <v>62</v>
      </c>
      <c r="C22" s="1" t="s">
        <v>488</v>
      </c>
      <c r="D22" s="1">
        <v>118641</v>
      </c>
      <c r="E22" s="1">
        <v>1814017</v>
      </c>
      <c r="F22" s="1">
        <v>9989</v>
      </c>
      <c r="G22" s="2" t="s">
        <v>75</v>
      </c>
      <c r="H22" s="3">
        <v>2021</v>
      </c>
      <c r="I22" s="3">
        <v>7.04</v>
      </c>
    </row>
    <row r="23" spans="1:9">
      <c r="A23" s="3">
        <v>21</v>
      </c>
      <c r="B23" s="3" t="s">
        <v>62</v>
      </c>
      <c r="C23" s="1" t="s">
        <v>489</v>
      </c>
      <c r="D23" s="1">
        <v>118641</v>
      </c>
      <c r="E23" s="1">
        <v>1816212</v>
      </c>
      <c r="F23" s="1">
        <v>11494</v>
      </c>
      <c r="G23" s="2" t="s">
        <v>75</v>
      </c>
      <c r="H23" s="3">
        <v>2021</v>
      </c>
      <c r="I23" s="3">
        <v>7.79</v>
      </c>
    </row>
    <row r="24" spans="1:9">
      <c r="A24" s="3">
        <v>22</v>
      </c>
      <c r="B24" s="3" t="s">
        <v>62</v>
      </c>
      <c r="C24" s="1" t="s">
        <v>490</v>
      </c>
      <c r="D24" s="1">
        <v>118641</v>
      </c>
      <c r="E24" s="1">
        <v>1813977</v>
      </c>
      <c r="F24" s="1">
        <v>9950</v>
      </c>
      <c r="G24" s="2" t="s">
        <v>75</v>
      </c>
      <c r="H24" s="3">
        <v>2021</v>
      </c>
      <c r="I24" s="3">
        <v>6.27</v>
      </c>
    </row>
  </sheetData>
  <sortState ref="A3:I19">
    <sortCondition descending="1" ref="I3:I19"/>
  </sortState>
  <mergeCells count="1">
    <mergeCell ref="A1:I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R36"/>
  <sheetViews>
    <sheetView topLeftCell="D1" workbookViewId="0">
      <selection activeCell="R19" sqref="R19"/>
    </sheetView>
  </sheetViews>
  <sheetFormatPr defaultRowHeight="15"/>
  <cols>
    <col min="2" max="2" width="11.7109375" bestFit="1" customWidth="1"/>
    <col min="3" max="3" width="23.140625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</cols>
  <sheetData>
    <row r="1" spans="1:18" ht="52.5" customHeight="1">
      <c r="A1" s="88" t="s">
        <v>754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80" t="s">
        <v>26</v>
      </c>
      <c r="C3" s="86" t="s">
        <v>776</v>
      </c>
      <c r="D3" s="87">
        <v>51411819</v>
      </c>
      <c r="E3" s="3">
        <v>20</v>
      </c>
      <c r="F3" s="3">
        <v>10254</v>
      </c>
      <c r="G3" s="2" t="s">
        <v>756</v>
      </c>
      <c r="H3" s="3">
        <v>2021</v>
      </c>
      <c r="I3" s="4">
        <v>8</v>
      </c>
    </row>
    <row r="4" spans="1:18">
      <c r="A4" s="3">
        <v>2</v>
      </c>
      <c r="B4" s="80" t="s">
        <v>26</v>
      </c>
      <c r="C4" s="86" t="s">
        <v>766</v>
      </c>
      <c r="D4" s="87">
        <v>51411819</v>
      </c>
      <c r="E4" s="3">
        <v>9</v>
      </c>
      <c r="F4" s="3">
        <v>2084</v>
      </c>
      <c r="G4" s="2" t="s">
        <v>756</v>
      </c>
      <c r="H4" s="3">
        <v>2021</v>
      </c>
      <c r="I4" s="3">
        <v>7.96</v>
      </c>
    </row>
    <row r="5" spans="1:18">
      <c r="A5" s="3">
        <v>3</v>
      </c>
      <c r="B5" s="80" t="s">
        <v>26</v>
      </c>
      <c r="C5" s="86" t="s">
        <v>787</v>
      </c>
      <c r="D5" s="87">
        <v>51411819</v>
      </c>
      <c r="E5" s="3">
        <v>35</v>
      </c>
      <c r="F5" s="3">
        <v>5986</v>
      </c>
      <c r="G5" s="2" t="s">
        <v>756</v>
      </c>
      <c r="H5" s="3">
        <v>2021</v>
      </c>
      <c r="I5" s="3">
        <v>7.92</v>
      </c>
    </row>
    <row r="6" spans="1:18">
      <c r="A6" s="3">
        <v>4</v>
      </c>
      <c r="B6" s="80" t="s">
        <v>26</v>
      </c>
      <c r="C6" s="86" t="s">
        <v>765</v>
      </c>
      <c r="D6" s="87">
        <v>51411819</v>
      </c>
      <c r="E6" s="3">
        <v>8</v>
      </c>
      <c r="F6" s="3">
        <v>5721</v>
      </c>
      <c r="G6" s="2" t="s">
        <v>756</v>
      </c>
      <c r="H6" s="3">
        <v>2021</v>
      </c>
      <c r="I6" s="3">
        <v>7.75</v>
      </c>
    </row>
    <row r="7" spans="1:18">
      <c r="A7" s="3">
        <v>5</v>
      </c>
      <c r="B7" s="80" t="s">
        <v>26</v>
      </c>
      <c r="C7" s="86" t="s">
        <v>786</v>
      </c>
      <c r="D7" s="87">
        <v>51411819</v>
      </c>
      <c r="E7" s="8">
        <v>34</v>
      </c>
      <c r="F7" s="8">
        <v>9571</v>
      </c>
      <c r="G7" s="2" t="s">
        <v>756</v>
      </c>
      <c r="H7" s="3">
        <v>2021</v>
      </c>
      <c r="I7" s="9">
        <v>7.71</v>
      </c>
    </row>
    <row r="8" spans="1:18">
      <c r="A8" s="3">
        <v>6</v>
      </c>
      <c r="B8" s="80" t="s">
        <v>26</v>
      </c>
      <c r="C8" s="86" t="s">
        <v>789</v>
      </c>
      <c r="D8" s="87">
        <v>51411819</v>
      </c>
      <c r="E8" s="3">
        <v>38</v>
      </c>
      <c r="F8" s="3">
        <v>899</v>
      </c>
      <c r="G8" s="2" t="s">
        <v>756</v>
      </c>
      <c r="H8" s="3">
        <v>2021</v>
      </c>
      <c r="I8" s="4">
        <v>7.71</v>
      </c>
    </row>
    <row r="9" spans="1:18">
      <c r="A9" s="3">
        <v>7</v>
      </c>
      <c r="B9" s="80" t="s">
        <v>26</v>
      </c>
      <c r="C9" s="86" t="s">
        <v>782</v>
      </c>
      <c r="D9" s="87">
        <v>51411819</v>
      </c>
      <c r="E9" s="3">
        <v>30</v>
      </c>
      <c r="F9" s="3">
        <v>15962</v>
      </c>
      <c r="G9" s="2" t="s">
        <v>758</v>
      </c>
      <c r="H9" s="3">
        <v>2021</v>
      </c>
      <c r="I9" s="3">
        <v>7.58</v>
      </c>
      <c r="K9" s="10"/>
      <c r="L9" s="10"/>
      <c r="M9" s="10"/>
      <c r="N9" s="10"/>
      <c r="O9" s="10"/>
      <c r="P9" s="10"/>
      <c r="Q9" s="10"/>
      <c r="R9" s="11"/>
    </row>
    <row r="10" spans="1:18">
      <c r="A10" s="3">
        <v>8</v>
      </c>
      <c r="B10" s="80" t="s">
        <v>26</v>
      </c>
      <c r="C10" s="86" t="s">
        <v>755</v>
      </c>
      <c r="D10" s="87">
        <v>51411819</v>
      </c>
      <c r="E10" s="3">
        <v>1</v>
      </c>
      <c r="F10" s="3">
        <v>1974</v>
      </c>
      <c r="G10" s="2" t="s">
        <v>756</v>
      </c>
      <c r="H10" s="3">
        <v>2021</v>
      </c>
      <c r="I10" s="3">
        <v>7.54</v>
      </c>
      <c r="K10" s="5" t="s">
        <v>23</v>
      </c>
      <c r="L10" s="5" t="s">
        <v>18</v>
      </c>
      <c r="M10" s="5" t="s">
        <v>17</v>
      </c>
      <c r="N10" s="5" t="s">
        <v>19</v>
      </c>
      <c r="O10" s="5" t="s">
        <v>20</v>
      </c>
      <c r="P10" s="5" t="s">
        <v>21</v>
      </c>
      <c r="Q10" s="5" t="s">
        <v>12</v>
      </c>
      <c r="R10" s="6" t="s">
        <v>22</v>
      </c>
    </row>
    <row r="11" spans="1:18">
      <c r="A11" s="3">
        <v>9</v>
      </c>
      <c r="B11" s="80" t="s">
        <v>26</v>
      </c>
      <c r="C11" s="86" t="s">
        <v>718</v>
      </c>
      <c r="D11" s="87">
        <v>51411819</v>
      </c>
      <c r="E11" s="3">
        <v>27</v>
      </c>
      <c r="F11" s="3">
        <v>10329</v>
      </c>
      <c r="G11" s="2" t="s">
        <v>756</v>
      </c>
      <c r="H11" s="3">
        <v>2021</v>
      </c>
      <c r="I11" s="4">
        <v>7.54</v>
      </c>
      <c r="K11" s="5" t="s">
        <v>16</v>
      </c>
      <c r="L11" s="5">
        <f>COUNTIFS(I3:I36, "&lt;10.01", I3:I36, "&gt;8.99")</f>
        <v>0</v>
      </c>
      <c r="M11" s="5">
        <f>COUNTIFS(I3:I36, "&lt;9.01", I3:I36, "&gt;7.99")</f>
        <v>1</v>
      </c>
      <c r="N11" s="5">
        <f>COUNTIFS(I3:I36, "&lt;8.0", I3:I36, "&gt;6.99")</f>
        <v>24</v>
      </c>
      <c r="O11" s="5">
        <f>COUNTIFS(I3:I36, "&lt;7.0", I3:I36, "&gt;5.99")</f>
        <v>9</v>
      </c>
      <c r="P11" s="5">
        <f>COUNTIFS(I3:I36, "&lt;6.01", I3:I36, "&gt;5")</f>
        <v>0</v>
      </c>
      <c r="Q11" s="5">
        <f>COUNTIF(I3:I36, "GPW")</f>
        <v>0</v>
      </c>
      <c r="R11" s="5">
        <f>L11+M11+N11+O11+P11+Q11</f>
        <v>34</v>
      </c>
    </row>
    <row r="12" spans="1:18">
      <c r="A12" s="3">
        <v>10</v>
      </c>
      <c r="B12" s="80" t="s">
        <v>26</v>
      </c>
      <c r="C12" s="86" t="s">
        <v>763</v>
      </c>
      <c r="D12" s="87">
        <v>51411819</v>
      </c>
      <c r="E12" s="3">
        <v>6</v>
      </c>
      <c r="F12" s="3">
        <v>10085</v>
      </c>
      <c r="G12" s="2" t="s">
        <v>756</v>
      </c>
      <c r="H12" s="3">
        <v>2021</v>
      </c>
      <c r="I12" s="4">
        <v>7.5</v>
      </c>
    </row>
    <row r="13" spans="1:18">
      <c r="A13" s="3">
        <v>11</v>
      </c>
      <c r="B13" s="80" t="s">
        <v>26</v>
      </c>
      <c r="C13" s="86" t="s">
        <v>785</v>
      </c>
      <c r="D13" s="87">
        <v>51411819</v>
      </c>
      <c r="E13" s="3">
        <v>33</v>
      </c>
      <c r="F13" s="3">
        <v>4074</v>
      </c>
      <c r="G13" s="2" t="s">
        <v>761</v>
      </c>
      <c r="H13" s="3">
        <v>2021</v>
      </c>
      <c r="I13" s="3">
        <v>7.5</v>
      </c>
    </row>
    <row r="14" spans="1:18">
      <c r="A14" s="3">
        <v>12</v>
      </c>
      <c r="B14" s="80" t="s">
        <v>26</v>
      </c>
      <c r="C14" s="86" t="s">
        <v>764</v>
      </c>
      <c r="D14" s="87">
        <v>51411819</v>
      </c>
      <c r="E14" s="3">
        <v>7</v>
      </c>
      <c r="F14" s="3">
        <v>10090</v>
      </c>
      <c r="G14" s="2" t="s">
        <v>756</v>
      </c>
      <c r="H14" s="3">
        <v>2021</v>
      </c>
      <c r="I14" s="4">
        <v>7.46</v>
      </c>
    </row>
    <row r="15" spans="1:18">
      <c r="A15" s="3">
        <v>13</v>
      </c>
      <c r="B15" s="80" t="s">
        <v>26</v>
      </c>
      <c r="C15" s="86" t="s">
        <v>757</v>
      </c>
      <c r="D15" s="87">
        <v>51411819</v>
      </c>
      <c r="E15" s="3">
        <v>2</v>
      </c>
      <c r="F15" s="3">
        <v>15959</v>
      </c>
      <c r="G15" s="2" t="s">
        <v>758</v>
      </c>
      <c r="H15" s="3">
        <v>2021</v>
      </c>
      <c r="I15" s="3">
        <v>7.38</v>
      </c>
    </row>
    <row r="16" spans="1:18">
      <c r="A16" s="3">
        <v>14</v>
      </c>
      <c r="B16" s="80" t="s">
        <v>26</v>
      </c>
      <c r="C16" s="86" t="s">
        <v>759</v>
      </c>
      <c r="D16" s="87">
        <v>51411819</v>
      </c>
      <c r="E16" s="3">
        <v>3</v>
      </c>
      <c r="F16" s="3">
        <v>4520</v>
      </c>
      <c r="G16" s="2" t="s">
        <v>756</v>
      </c>
      <c r="H16" s="3">
        <v>2021</v>
      </c>
      <c r="I16" s="3">
        <v>7.38</v>
      </c>
    </row>
    <row r="17" spans="1:9">
      <c r="A17" s="3">
        <v>15</v>
      </c>
      <c r="B17" s="80" t="s">
        <v>26</v>
      </c>
      <c r="C17" s="86" t="s">
        <v>790</v>
      </c>
      <c r="D17" s="87">
        <v>51411819</v>
      </c>
      <c r="E17" s="3">
        <v>39</v>
      </c>
      <c r="F17" s="3">
        <v>4731</v>
      </c>
      <c r="G17" s="2" t="s">
        <v>756</v>
      </c>
      <c r="H17" s="3">
        <v>2021</v>
      </c>
      <c r="I17" s="3">
        <v>7.38</v>
      </c>
    </row>
    <row r="18" spans="1:9">
      <c r="A18" s="3">
        <v>16</v>
      </c>
      <c r="B18" s="80" t="s">
        <v>26</v>
      </c>
      <c r="C18" s="86" t="s">
        <v>767</v>
      </c>
      <c r="D18" s="87">
        <v>51411819</v>
      </c>
      <c r="E18" s="3">
        <v>10</v>
      </c>
      <c r="F18" s="3">
        <v>10142</v>
      </c>
      <c r="G18" s="2" t="s">
        <v>756</v>
      </c>
      <c r="H18" s="3">
        <v>2021</v>
      </c>
      <c r="I18" s="4">
        <v>7.33</v>
      </c>
    </row>
    <row r="19" spans="1:9">
      <c r="A19" s="3">
        <v>17</v>
      </c>
      <c r="B19" s="80" t="s">
        <v>26</v>
      </c>
      <c r="C19" s="86" t="s">
        <v>772</v>
      </c>
      <c r="D19" s="87">
        <v>51411819</v>
      </c>
      <c r="E19" s="3">
        <v>17</v>
      </c>
      <c r="F19" s="3">
        <v>5819</v>
      </c>
      <c r="G19" s="2" t="s">
        <v>756</v>
      </c>
      <c r="H19" s="3">
        <v>2021</v>
      </c>
      <c r="I19" s="3">
        <v>7.33</v>
      </c>
    </row>
    <row r="20" spans="1:9">
      <c r="A20" s="3">
        <v>18</v>
      </c>
      <c r="B20" s="80" t="s">
        <v>26</v>
      </c>
      <c r="C20" s="86" t="s">
        <v>769</v>
      </c>
      <c r="D20" s="87">
        <v>51411819</v>
      </c>
      <c r="E20" s="3">
        <v>12</v>
      </c>
      <c r="F20" s="3">
        <v>11426</v>
      </c>
      <c r="G20" s="2" t="s">
        <v>756</v>
      </c>
      <c r="H20" s="3">
        <v>2021</v>
      </c>
      <c r="I20" s="3">
        <v>7.29</v>
      </c>
    </row>
    <row r="21" spans="1:9">
      <c r="A21" s="3">
        <v>19</v>
      </c>
      <c r="B21" s="80" t="s">
        <v>26</v>
      </c>
      <c r="C21" s="86" t="s">
        <v>775</v>
      </c>
      <c r="D21" s="87">
        <v>51411819</v>
      </c>
      <c r="E21" s="3">
        <v>19</v>
      </c>
      <c r="F21" s="3">
        <v>14309</v>
      </c>
      <c r="G21" s="2" t="s">
        <v>761</v>
      </c>
      <c r="H21" s="3">
        <v>2021</v>
      </c>
      <c r="I21" s="3">
        <v>7.29</v>
      </c>
    </row>
    <row r="22" spans="1:9">
      <c r="A22" s="3">
        <v>20</v>
      </c>
      <c r="B22" s="80" t="s">
        <v>26</v>
      </c>
      <c r="C22" s="86" t="s">
        <v>779</v>
      </c>
      <c r="D22" s="87">
        <v>51411819</v>
      </c>
      <c r="E22" s="3">
        <v>23</v>
      </c>
      <c r="F22" s="3">
        <v>10299</v>
      </c>
      <c r="G22" s="2" t="s">
        <v>756</v>
      </c>
      <c r="H22" s="3">
        <v>2021</v>
      </c>
      <c r="I22" s="3">
        <v>7.29</v>
      </c>
    </row>
    <row r="23" spans="1:9">
      <c r="A23" s="3">
        <v>21</v>
      </c>
      <c r="B23" s="80" t="s">
        <v>26</v>
      </c>
      <c r="C23" s="86" t="s">
        <v>781</v>
      </c>
      <c r="D23" s="87">
        <v>51411819</v>
      </c>
      <c r="E23" s="3">
        <v>29</v>
      </c>
      <c r="F23" s="3">
        <v>1542</v>
      </c>
      <c r="G23" s="2" t="s">
        <v>756</v>
      </c>
      <c r="H23" s="3">
        <v>2021</v>
      </c>
      <c r="I23" s="3">
        <v>7.29</v>
      </c>
    </row>
    <row r="24" spans="1:9">
      <c r="A24" s="3">
        <v>22</v>
      </c>
      <c r="B24" s="80" t="s">
        <v>26</v>
      </c>
      <c r="C24" s="86" t="s">
        <v>768</v>
      </c>
      <c r="D24" s="87">
        <v>51411819</v>
      </c>
      <c r="E24" s="3">
        <v>11</v>
      </c>
      <c r="F24" s="3">
        <v>11425</v>
      </c>
      <c r="G24" s="2" t="s">
        <v>756</v>
      </c>
      <c r="H24" s="3">
        <v>2021</v>
      </c>
      <c r="I24" s="3">
        <v>7.25</v>
      </c>
    </row>
    <row r="25" spans="1:9">
      <c r="A25" s="3">
        <v>23</v>
      </c>
      <c r="B25" s="80" t="s">
        <v>26</v>
      </c>
      <c r="C25" s="86" t="s">
        <v>771</v>
      </c>
      <c r="D25" s="87">
        <v>51411819</v>
      </c>
      <c r="E25" s="3">
        <v>15</v>
      </c>
      <c r="F25" s="3">
        <v>11441</v>
      </c>
      <c r="G25" s="2" t="s">
        <v>756</v>
      </c>
      <c r="H25" s="3">
        <v>2021</v>
      </c>
      <c r="I25" s="3">
        <v>7.13</v>
      </c>
    </row>
    <row r="26" spans="1:9">
      <c r="A26" s="3">
        <v>24</v>
      </c>
      <c r="B26" s="80" t="s">
        <v>26</v>
      </c>
      <c r="C26" s="86" t="s">
        <v>777</v>
      </c>
      <c r="D26" s="87">
        <v>51411819</v>
      </c>
      <c r="E26" s="3">
        <v>21</v>
      </c>
      <c r="F26" s="3">
        <v>10258</v>
      </c>
      <c r="G26" s="2" t="s">
        <v>756</v>
      </c>
      <c r="H26" s="3">
        <v>2021</v>
      </c>
      <c r="I26" s="3">
        <v>7.08</v>
      </c>
    </row>
    <row r="27" spans="1:9">
      <c r="A27" s="3">
        <v>25</v>
      </c>
      <c r="B27" s="80" t="s">
        <v>26</v>
      </c>
      <c r="C27" s="86" t="s">
        <v>760</v>
      </c>
      <c r="D27" s="87">
        <v>51411819</v>
      </c>
      <c r="E27" s="3">
        <v>4</v>
      </c>
      <c r="F27" s="3">
        <v>13013</v>
      </c>
      <c r="G27" s="2" t="s">
        <v>761</v>
      </c>
      <c r="H27" s="3">
        <v>2021</v>
      </c>
      <c r="I27" s="3">
        <v>7</v>
      </c>
    </row>
    <row r="28" spans="1:9">
      <c r="A28" s="3">
        <v>26</v>
      </c>
      <c r="B28" s="80" t="s">
        <v>26</v>
      </c>
      <c r="C28" s="86" t="s">
        <v>778</v>
      </c>
      <c r="D28" s="87">
        <v>51411819</v>
      </c>
      <c r="E28" s="3">
        <v>22</v>
      </c>
      <c r="F28" s="3">
        <v>5846</v>
      </c>
      <c r="G28" s="2" t="s">
        <v>756</v>
      </c>
      <c r="H28" s="3">
        <v>2021</v>
      </c>
      <c r="I28" s="4">
        <v>6.96</v>
      </c>
    </row>
    <row r="29" spans="1:9">
      <c r="A29" s="3">
        <v>27</v>
      </c>
      <c r="B29" s="80" t="s">
        <v>26</v>
      </c>
      <c r="C29" s="86" t="s">
        <v>770</v>
      </c>
      <c r="D29" s="87">
        <v>51411819</v>
      </c>
      <c r="E29" s="3">
        <v>14</v>
      </c>
      <c r="F29" s="3">
        <v>11622</v>
      </c>
      <c r="G29" s="2" t="s">
        <v>761</v>
      </c>
      <c r="H29" s="3">
        <v>2021</v>
      </c>
      <c r="I29" s="3">
        <v>6.88</v>
      </c>
    </row>
    <row r="30" spans="1:9">
      <c r="A30" s="3">
        <v>28</v>
      </c>
      <c r="B30" s="80" t="s">
        <v>26</v>
      </c>
      <c r="C30" s="86" t="s">
        <v>772</v>
      </c>
      <c r="D30" s="87">
        <v>51411819</v>
      </c>
      <c r="E30" s="3">
        <v>16</v>
      </c>
      <c r="F30" s="3">
        <v>15960</v>
      </c>
      <c r="G30" s="2" t="s">
        <v>758</v>
      </c>
      <c r="H30" s="3">
        <v>2021</v>
      </c>
      <c r="I30" s="3">
        <v>6.83</v>
      </c>
    </row>
    <row r="31" spans="1:9">
      <c r="A31" s="3">
        <v>29</v>
      </c>
      <c r="B31" s="80" t="s">
        <v>26</v>
      </c>
      <c r="C31" s="86" t="s">
        <v>788</v>
      </c>
      <c r="D31" s="87">
        <v>51411819</v>
      </c>
      <c r="E31" s="3">
        <v>36</v>
      </c>
      <c r="F31" s="3">
        <v>12695</v>
      </c>
      <c r="G31" s="2" t="s">
        <v>756</v>
      </c>
      <c r="H31" s="3">
        <v>2021</v>
      </c>
      <c r="I31" s="3">
        <v>6.83</v>
      </c>
    </row>
    <row r="32" spans="1:9">
      <c r="A32" s="3">
        <v>30</v>
      </c>
      <c r="B32" s="80" t="s">
        <v>26</v>
      </c>
      <c r="C32" s="86" t="s">
        <v>780</v>
      </c>
      <c r="D32" s="87">
        <v>51411819</v>
      </c>
      <c r="E32" s="3">
        <v>24</v>
      </c>
      <c r="F32" s="3">
        <v>15961</v>
      </c>
      <c r="G32" s="2" t="s">
        <v>758</v>
      </c>
      <c r="H32" s="3">
        <v>2021</v>
      </c>
      <c r="I32" s="3">
        <v>6.79</v>
      </c>
    </row>
    <row r="33" spans="1:9">
      <c r="A33" s="3">
        <v>31</v>
      </c>
      <c r="B33" s="80" t="s">
        <v>26</v>
      </c>
      <c r="C33" s="86" t="s">
        <v>762</v>
      </c>
      <c r="D33" s="87">
        <v>51411819</v>
      </c>
      <c r="E33" s="3">
        <v>5</v>
      </c>
      <c r="F33" s="3">
        <v>15302</v>
      </c>
      <c r="G33" s="2" t="s">
        <v>756</v>
      </c>
      <c r="H33" s="3">
        <v>2021</v>
      </c>
      <c r="I33" s="3">
        <v>6.63</v>
      </c>
    </row>
    <row r="34" spans="1:9">
      <c r="A34" s="3">
        <v>32</v>
      </c>
      <c r="B34" s="80" t="s">
        <v>26</v>
      </c>
      <c r="C34" s="86" t="s">
        <v>784</v>
      </c>
      <c r="D34" s="87">
        <v>51411819</v>
      </c>
      <c r="E34" s="3">
        <v>32</v>
      </c>
      <c r="F34" s="3">
        <v>15963</v>
      </c>
      <c r="G34" s="2" t="s">
        <v>758</v>
      </c>
      <c r="H34" s="3">
        <v>2021</v>
      </c>
      <c r="I34" s="3">
        <v>6.63</v>
      </c>
    </row>
    <row r="35" spans="1:9">
      <c r="A35" s="3">
        <v>33</v>
      </c>
      <c r="B35" s="80" t="s">
        <v>26</v>
      </c>
      <c r="C35" s="86" t="s">
        <v>783</v>
      </c>
      <c r="D35" s="87">
        <v>51411819</v>
      </c>
      <c r="E35" s="3">
        <v>31</v>
      </c>
      <c r="F35" s="3">
        <v>8201</v>
      </c>
      <c r="G35" s="2" t="s">
        <v>761</v>
      </c>
      <c r="H35" s="3">
        <v>2021</v>
      </c>
      <c r="I35" s="3">
        <v>6.17</v>
      </c>
    </row>
    <row r="36" spans="1:9">
      <c r="A36" s="3">
        <v>34</v>
      </c>
      <c r="B36" s="80" t="s">
        <v>26</v>
      </c>
      <c r="C36" s="86" t="s">
        <v>773</v>
      </c>
      <c r="D36" s="87">
        <v>51411819</v>
      </c>
      <c r="E36" s="3">
        <v>18</v>
      </c>
      <c r="F36" s="8">
        <v>3750</v>
      </c>
      <c r="G36" s="2" t="s">
        <v>774</v>
      </c>
      <c r="H36" s="3">
        <v>2021</v>
      </c>
      <c r="I36" s="8">
        <v>6.13</v>
      </c>
    </row>
  </sheetData>
  <sortState ref="C3:I36">
    <sortCondition descending="1" ref="I3:I36"/>
  </sortState>
  <mergeCells count="1">
    <mergeCell ref="A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2"/>
  <sheetViews>
    <sheetView workbookViewId="0">
      <selection activeCell="M25" sqref="M25"/>
    </sheetView>
  </sheetViews>
  <sheetFormatPr defaultRowHeight="15"/>
  <cols>
    <col min="2" max="2" width="11.7109375" bestFit="1" customWidth="1"/>
    <col min="3" max="3" width="27.85546875" bestFit="1" customWidth="1"/>
    <col min="5" max="5" width="8.28515625" bestFit="1" customWidth="1"/>
    <col min="7" max="7" width="18.5703125" bestFit="1" customWidth="1"/>
    <col min="8" max="8" width="14.28515625" bestFit="1" customWidth="1"/>
    <col min="11" max="11" width="14.85546875" bestFit="1" customWidth="1"/>
    <col min="12" max="12" width="15.7109375" bestFit="1" customWidth="1"/>
    <col min="13" max="16" width="14.7109375" bestFit="1" customWidth="1"/>
  </cols>
  <sheetData>
    <row r="1" spans="1:18" ht="37.5" customHeight="1">
      <c r="A1" s="88" t="s">
        <v>76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24</v>
      </c>
      <c r="C3" s="19" t="s">
        <v>93</v>
      </c>
      <c r="D3" s="3">
        <v>118651</v>
      </c>
      <c r="E3" s="21">
        <v>1814193</v>
      </c>
      <c r="F3" s="22">
        <v>10182</v>
      </c>
      <c r="G3" s="18" t="s">
        <v>75</v>
      </c>
      <c r="H3" s="3">
        <v>2021</v>
      </c>
      <c r="I3" s="3">
        <v>8.7200000000000006</v>
      </c>
    </row>
    <row r="4" spans="1:18">
      <c r="A4" s="3">
        <v>2</v>
      </c>
      <c r="B4" s="3" t="s">
        <v>24</v>
      </c>
      <c r="C4" s="19" t="s">
        <v>134</v>
      </c>
      <c r="D4" s="3">
        <v>118651</v>
      </c>
      <c r="E4" s="21">
        <v>1814536</v>
      </c>
      <c r="F4" s="22">
        <v>10524</v>
      </c>
      <c r="G4" s="18" t="s">
        <v>75</v>
      </c>
      <c r="H4" s="3">
        <v>2021</v>
      </c>
      <c r="I4" s="4">
        <v>8.6999999999999993</v>
      </c>
      <c r="K4" s="5" t="s">
        <v>23</v>
      </c>
      <c r="L4" s="5" t="s">
        <v>18</v>
      </c>
      <c r="M4" s="5" t="s">
        <v>17</v>
      </c>
      <c r="N4" s="5" t="s">
        <v>19</v>
      </c>
      <c r="O4" s="5" t="s">
        <v>20</v>
      </c>
      <c r="P4" s="5" t="s">
        <v>21</v>
      </c>
      <c r="Q4" s="5" t="s">
        <v>12</v>
      </c>
      <c r="R4" s="6" t="s">
        <v>22</v>
      </c>
    </row>
    <row r="5" spans="1:18">
      <c r="A5" s="3">
        <v>3</v>
      </c>
      <c r="B5" s="3" t="s">
        <v>24</v>
      </c>
      <c r="C5" s="19" t="s">
        <v>107</v>
      </c>
      <c r="D5" s="3">
        <v>118651</v>
      </c>
      <c r="E5" s="21">
        <v>1814287</v>
      </c>
      <c r="F5" s="22">
        <v>10276</v>
      </c>
      <c r="G5" s="18" t="s">
        <v>75</v>
      </c>
      <c r="H5" s="3">
        <v>2021</v>
      </c>
      <c r="I5" s="4">
        <v>8.34</v>
      </c>
      <c r="K5" s="5" t="s">
        <v>16</v>
      </c>
      <c r="L5" s="5">
        <f>COUNTIFS(I3:I72, "&lt;10.01", I3:I72, "&gt;8.99")</f>
        <v>0</v>
      </c>
      <c r="M5" s="5">
        <f>COUNTIFS(I3:I72, "&lt;9.01", I3:I72, "&gt;7.99")</f>
        <v>14</v>
      </c>
      <c r="N5" s="5">
        <f>COUNTIFS(I3:I72, "&lt;8.01", I3:I72, "&gt;6.99")</f>
        <v>46</v>
      </c>
      <c r="O5" s="5">
        <f>COUNTIFS(I3:I72, "&lt;7.01", I3:I72, "&gt;5.99")</f>
        <v>1</v>
      </c>
      <c r="P5" s="5">
        <f>COUNTIFS(I3:I72, "&lt;6.01", I3:I72, "&gt;5")</f>
        <v>0</v>
      </c>
      <c r="Q5" s="5">
        <f>COUNTIF(I3:I72, "GPW")</f>
        <v>6</v>
      </c>
      <c r="R5" s="5">
        <f>L5+M5+N5+O5+P5+Q5</f>
        <v>67</v>
      </c>
    </row>
    <row r="6" spans="1:18">
      <c r="A6" s="3">
        <v>4</v>
      </c>
      <c r="B6" s="3" t="s">
        <v>24</v>
      </c>
      <c r="C6" s="19" t="s">
        <v>79</v>
      </c>
      <c r="D6" s="3">
        <v>118651</v>
      </c>
      <c r="E6" s="21">
        <v>1814038</v>
      </c>
      <c r="F6" s="22">
        <v>10028</v>
      </c>
      <c r="G6" s="18" t="s">
        <v>75</v>
      </c>
      <c r="H6" s="3">
        <v>2021</v>
      </c>
      <c r="I6" s="3">
        <v>8.25</v>
      </c>
    </row>
    <row r="7" spans="1:18">
      <c r="A7" s="3">
        <v>5</v>
      </c>
      <c r="B7" s="3" t="s">
        <v>24</v>
      </c>
      <c r="C7" s="19" t="s">
        <v>104</v>
      </c>
      <c r="D7" s="3">
        <v>118651</v>
      </c>
      <c r="E7" s="21">
        <v>1814264</v>
      </c>
      <c r="F7" s="22">
        <v>10253</v>
      </c>
      <c r="G7" s="18" t="s">
        <v>75</v>
      </c>
      <c r="H7" s="3">
        <v>2021</v>
      </c>
      <c r="I7" s="4">
        <v>8.25</v>
      </c>
    </row>
    <row r="8" spans="1:18" ht="15" customHeight="1">
      <c r="A8" s="3">
        <v>6</v>
      </c>
      <c r="B8" s="3" t="s">
        <v>24</v>
      </c>
      <c r="C8" s="19" t="s">
        <v>120</v>
      </c>
      <c r="D8" s="3">
        <v>118651</v>
      </c>
      <c r="E8" s="21">
        <v>1814436</v>
      </c>
      <c r="F8" s="22">
        <v>10424</v>
      </c>
      <c r="G8" s="18" t="s">
        <v>75</v>
      </c>
      <c r="H8" s="3">
        <v>2021</v>
      </c>
      <c r="I8" s="4">
        <v>8.1999999999999993</v>
      </c>
    </row>
    <row r="9" spans="1:18">
      <c r="A9" s="3">
        <v>7</v>
      </c>
      <c r="B9" s="3" t="s">
        <v>24</v>
      </c>
      <c r="C9" s="19" t="s">
        <v>124</v>
      </c>
      <c r="D9" s="3">
        <v>118651</v>
      </c>
      <c r="E9" s="21">
        <v>1814464</v>
      </c>
      <c r="F9" s="22">
        <v>10452</v>
      </c>
      <c r="G9" s="18" t="s">
        <v>75</v>
      </c>
      <c r="H9" s="3">
        <v>2021</v>
      </c>
      <c r="I9" s="4">
        <v>8.15</v>
      </c>
    </row>
    <row r="10" spans="1:18">
      <c r="A10" s="3">
        <v>8</v>
      </c>
      <c r="B10" s="3" t="s">
        <v>24</v>
      </c>
      <c r="C10" s="19" t="s">
        <v>135</v>
      </c>
      <c r="D10" s="3">
        <v>118651</v>
      </c>
      <c r="E10" s="21">
        <v>1814537</v>
      </c>
      <c r="F10" s="22">
        <v>10525</v>
      </c>
      <c r="G10" s="18" t="s">
        <v>75</v>
      </c>
      <c r="H10" s="3">
        <v>2021</v>
      </c>
      <c r="I10" s="4">
        <v>8.15</v>
      </c>
    </row>
    <row r="11" spans="1:18">
      <c r="A11" s="3">
        <v>9</v>
      </c>
      <c r="B11" s="3" t="s">
        <v>24</v>
      </c>
      <c r="C11" s="19" t="s">
        <v>143</v>
      </c>
      <c r="D11" s="3">
        <v>118651</v>
      </c>
      <c r="E11" s="21">
        <v>1814569</v>
      </c>
      <c r="F11" s="22">
        <v>10557</v>
      </c>
      <c r="G11" s="18" t="s">
        <v>75</v>
      </c>
      <c r="H11" s="3">
        <v>2021</v>
      </c>
      <c r="I11" s="4">
        <v>8.1300000000000008</v>
      </c>
    </row>
    <row r="12" spans="1:18">
      <c r="A12" s="3">
        <v>10</v>
      </c>
      <c r="B12" s="3" t="s">
        <v>24</v>
      </c>
      <c r="C12" s="19" t="s">
        <v>80</v>
      </c>
      <c r="D12" s="3">
        <v>118651</v>
      </c>
      <c r="E12" s="21">
        <v>1814047</v>
      </c>
      <c r="F12" s="22">
        <v>10037</v>
      </c>
      <c r="G12" s="18" t="s">
        <v>75</v>
      </c>
      <c r="H12" s="3">
        <v>2021</v>
      </c>
      <c r="I12" s="4">
        <v>8.08</v>
      </c>
    </row>
    <row r="13" spans="1:18" ht="15" customHeight="1">
      <c r="A13" s="3">
        <v>11</v>
      </c>
      <c r="B13" s="3" t="s">
        <v>24</v>
      </c>
      <c r="C13" s="19" t="s">
        <v>133</v>
      </c>
      <c r="D13" s="3">
        <v>118651</v>
      </c>
      <c r="E13" s="21">
        <v>1814529</v>
      </c>
      <c r="F13" s="22">
        <v>10517</v>
      </c>
      <c r="G13" s="18" t="s">
        <v>75</v>
      </c>
      <c r="H13" s="3">
        <v>2021</v>
      </c>
      <c r="I13" s="4">
        <v>8.08</v>
      </c>
    </row>
    <row r="14" spans="1:18" ht="15" customHeight="1">
      <c r="A14" s="3">
        <v>12</v>
      </c>
      <c r="B14" s="3" t="s">
        <v>24</v>
      </c>
      <c r="C14" s="19" t="s">
        <v>84</v>
      </c>
      <c r="D14" s="3">
        <v>118651</v>
      </c>
      <c r="E14" s="21">
        <v>1814086</v>
      </c>
      <c r="F14" s="22">
        <v>10075</v>
      </c>
      <c r="G14" s="18" t="s">
        <v>75</v>
      </c>
      <c r="H14" s="3">
        <v>2021</v>
      </c>
      <c r="I14" s="8">
        <v>8.0299999999999994</v>
      </c>
    </row>
    <row r="15" spans="1:18">
      <c r="A15" s="3">
        <v>13</v>
      </c>
      <c r="B15" s="3" t="s">
        <v>24</v>
      </c>
      <c r="C15" s="19" t="s">
        <v>99</v>
      </c>
      <c r="D15" s="3">
        <v>118651</v>
      </c>
      <c r="E15" s="21">
        <v>1814234</v>
      </c>
      <c r="F15" s="22">
        <v>10223</v>
      </c>
      <c r="G15" s="18" t="s">
        <v>75</v>
      </c>
      <c r="H15" s="3">
        <v>2021</v>
      </c>
      <c r="I15" s="4">
        <v>8.0299999999999994</v>
      </c>
    </row>
    <row r="16" spans="1:18">
      <c r="A16" s="3">
        <v>14</v>
      </c>
      <c r="B16" s="3" t="s">
        <v>24</v>
      </c>
      <c r="C16" s="19" t="s">
        <v>142</v>
      </c>
      <c r="D16" s="3">
        <v>118651</v>
      </c>
      <c r="E16" s="21">
        <v>1814566</v>
      </c>
      <c r="F16" s="22">
        <v>10554</v>
      </c>
      <c r="G16" s="18" t="s">
        <v>75</v>
      </c>
      <c r="H16" s="3">
        <v>2021</v>
      </c>
      <c r="I16" s="4">
        <v>8.0299999999999994</v>
      </c>
    </row>
    <row r="17" spans="1:9">
      <c r="A17" s="3">
        <v>15</v>
      </c>
      <c r="B17" s="3" t="s">
        <v>24</v>
      </c>
      <c r="C17" s="19" t="s">
        <v>136</v>
      </c>
      <c r="D17" s="3">
        <v>118651</v>
      </c>
      <c r="E17" s="21">
        <v>1814538</v>
      </c>
      <c r="F17" s="22">
        <v>10526</v>
      </c>
      <c r="G17" s="18" t="s">
        <v>75</v>
      </c>
      <c r="H17" s="3">
        <v>2021</v>
      </c>
      <c r="I17" s="4">
        <v>7.99</v>
      </c>
    </row>
    <row r="18" spans="1:9">
      <c r="A18" s="3">
        <v>16</v>
      </c>
      <c r="B18" s="3" t="s">
        <v>24</v>
      </c>
      <c r="C18" s="19" t="s">
        <v>85</v>
      </c>
      <c r="D18" s="3">
        <v>118651</v>
      </c>
      <c r="E18" s="21">
        <v>1814111</v>
      </c>
      <c r="F18" s="22">
        <v>10100</v>
      </c>
      <c r="G18" s="18" t="s">
        <v>75</v>
      </c>
      <c r="H18" s="3">
        <v>2021</v>
      </c>
      <c r="I18" s="3">
        <v>7.94</v>
      </c>
    </row>
    <row r="19" spans="1:9">
      <c r="A19" s="3">
        <v>17</v>
      </c>
      <c r="B19" s="3" t="s">
        <v>24</v>
      </c>
      <c r="C19" s="19" t="s">
        <v>90</v>
      </c>
      <c r="D19" s="3">
        <v>118651</v>
      </c>
      <c r="E19" s="21">
        <v>1814176</v>
      </c>
      <c r="F19" s="22">
        <v>10165</v>
      </c>
      <c r="G19" s="18" t="s">
        <v>75</v>
      </c>
      <c r="H19" s="3">
        <v>2021</v>
      </c>
      <c r="I19" s="3">
        <v>7.93</v>
      </c>
    </row>
    <row r="20" spans="1:9">
      <c r="A20" s="3">
        <v>18</v>
      </c>
      <c r="B20" s="3" t="s">
        <v>24</v>
      </c>
      <c r="C20" s="19" t="s">
        <v>100</v>
      </c>
      <c r="D20" s="3">
        <v>118651</v>
      </c>
      <c r="E20" s="21">
        <v>1814237</v>
      </c>
      <c r="F20" s="22">
        <v>10226</v>
      </c>
      <c r="G20" s="18" t="s">
        <v>75</v>
      </c>
      <c r="H20" s="3">
        <v>2021</v>
      </c>
      <c r="I20" s="4">
        <v>7.86</v>
      </c>
    </row>
    <row r="21" spans="1:9">
      <c r="A21" s="3">
        <v>19</v>
      </c>
      <c r="B21" s="3" t="s">
        <v>24</v>
      </c>
      <c r="C21" s="19" t="s">
        <v>123</v>
      </c>
      <c r="D21" s="3">
        <v>118651</v>
      </c>
      <c r="E21" s="21">
        <v>1814456</v>
      </c>
      <c r="F21" s="22">
        <v>10444</v>
      </c>
      <c r="G21" s="18" t="s">
        <v>75</v>
      </c>
      <c r="H21" s="3">
        <v>2021</v>
      </c>
      <c r="I21" s="4">
        <v>7.85</v>
      </c>
    </row>
    <row r="22" spans="1:9">
      <c r="A22" s="3">
        <v>20</v>
      </c>
      <c r="B22" s="3" t="s">
        <v>24</v>
      </c>
      <c r="C22" s="19" t="s">
        <v>77</v>
      </c>
      <c r="D22" s="3">
        <v>118651</v>
      </c>
      <c r="E22" s="20">
        <v>1813657</v>
      </c>
      <c r="F22" s="22">
        <v>8920</v>
      </c>
      <c r="G22" s="18" t="s">
        <v>75</v>
      </c>
      <c r="H22" s="3">
        <v>2021</v>
      </c>
      <c r="I22" s="3">
        <v>7.83</v>
      </c>
    </row>
    <row r="23" spans="1:9">
      <c r="A23" s="3">
        <v>21</v>
      </c>
      <c r="B23" s="3" t="s">
        <v>24</v>
      </c>
      <c r="C23" s="19" t="s">
        <v>81</v>
      </c>
      <c r="D23" s="3">
        <v>118651</v>
      </c>
      <c r="E23" s="21">
        <v>1814054</v>
      </c>
      <c r="F23" s="22">
        <v>10044</v>
      </c>
      <c r="G23" s="18" t="s">
        <v>75</v>
      </c>
      <c r="H23" s="3">
        <v>2021</v>
      </c>
      <c r="I23" s="4">
        <v>7.8</v>
      </c>
    </row>
    <row r="24" spans="1:9">
      <c r="A24" s="3">
        <v>22</v>
      </c>
      <c r="B24" s="3" t="s">
        <v>24</v>
      </c>
      <c r="C24" s="19" t="s">
        <v>95</v>
      </c>
      <c r="D24" s="3">
        <v>118651</v>
      </c>
      <c r="E24" s="21">
        <v>1814217</v>
      </c>
      <c r="F24" s="22">
        <v>10206</v>
      </c>
      <c r="G24" s="18" t="s">
        <v>75</v>
      </c>
      <c r="H24" s="3">
        <v>2021</v>
      </c>
      <c r="I24" s="4">
        <v>7.8</v>
      </c>
    </row>
    <row r="25" spans="1:9">
      <c r="A25" s="3">
        <v>23</v>
      </c>
      <c r="B25" s="3" t="s">
        <v>24</v>
      </c>
      <c r="C25" s="19" t="s">
        <v>103</v>
      </c>
      <c r="D25" s="3">
        <v>118651</v>
      </c>
      <c r="E25" s="21">
        <v>1814255</v>
      </c>
      <c r="F25" s="22">
        <v>10244</v>
      </c>
      <c r="G25" s="18" t="s">
        <v>75</v>
      </c>
      <c r="H25" s="3">
        <v>2021</v>
      </c>
      <c r="I25" s="4">
        <v>7.8</v>
      </c>
    </row>
    <row r="26" spans="1:9">
      <c r="A26" s="3">
        <v>24</v>
      </c>
      <c r="B26" s="3" t="s">
        <v>24</v>
      </c>
      <c r="C26" s="19" t="s">
        <v>97</v>
      </c>
      <c r="D26" s="3">
        <v>118651</v>
      </c>
      <c r="E26" s="21">
        <v>1814226</v>
      </c>
      <c r="F26" s="22">
        <v>10215</v>
      </c>
      <c r="G26" s="18" t="s">
        <v>75</v>
      </c>
      <c r="H26" s="3">
        <v>2021</v>
      </c>
      <c r="I26" s="4">
        <v>7.79</v>
      </c>
    </row>
    <row r="27" spans="1:9">
      <c r="A27" s="3">
        <v>25</v>
      </c>
      <c r="B27" s="3" t="s">
        <v>24</v>
      </c>
      <c r="C27" s="19" t="s">
        <v>141</v>
      </c>
      <c r="D27" s="3">
        <v>118651</v>
      </c>
      <c r="E27" s="21">
        <v>1814559</v>
      </c>
      <c r="F27" s="22">
        <v>10547</v>
      </c>
      <c r="G27" s="18" t="s">
        <v>75</v>
      </c>
      <c r="H27" s="3">
        <v>2021</v>
      </c>
      <c r="I27" s="4">
        <v>7.79</v>
      </c>
    </row>
    <row r="28" spans="1:9">
      <c r="A28" s="3">
        <v>26</v>
      </c>
      <c r="B28" s="3" t="s">
        <v>24</v>
      </c>
      <c r="C28" s="19" t="s">
        <v>118</v>
      </c>
      <c r="D28" s="3">
        <v>118651</v>
      </c>
      <c r="E28" s="21">
        <v>1814425</v>
      </c>
      <c r="F28" s="22">
        <v>10413</v>
      </c>
      <c r="G28" s="18" t="s">
        <v>75</v>
      </c>
      <c r="H28" s="3">
        <v>2021</v>
      </c>
      <c r="I28" s="4">
        <v>7.77</v>
      </c>
    </row>
    <row r="29" spans="1:9">
      <c r="A29" s="3">
        <v>27</v>
      </c>
      <c r="B29" s="3" t="s">
        <v>24</v>
      </c>
      <c r="C29" s="19" t="s">
        <v>88</v>
      </c>
      <c r="D29" s="3">
        <v>118651</v>
      </c>
      <c r="E29" s="21">
        <v>1814162</v>
      </c>
      <c r="F29" s="22">
        <v>10151</v>
      </c>
      <c r="G29" s="18" t="s">
        <v>75</v>
      </c>
      <c r="H29" s="3">
        <v>2021</v>
      </c>
      <c r="I29" s="3">
        <v>7.76</v>
      </c>
    </row>
    <row r="30" spans="1:9">
      <c r="A30" s="3">
        <v>28</v>
      </c>
      <c r="B30" s="3" t="s">
        <v>24</v>
      </c>
      <c r="C30" s="19" t="s">
        <v>121</v>
      </c>
      <c r="D30" s="3">
        <v>118651</v>
      </c>
      <c r="E30" s="21">
        <v>1814448</v>
      </c>
      <c r="F30" s="22">
        <v>10436</v>
      </c>
      <c r="G30" s="18" t="s">
        <v>75</v>
      </c>
      <c r="H30" s="3">
        <v>2021</v>
      </c>
      <c r="I30" s="4">
        <v>7.76</v>
      </c>
    </row>
    <row r="31" spans="1:9">
      <c r="A31" s="3">
        <v>29</v>
      </c>
      <c r="B31" s="3" t="s">
        <v>24</v>
      </c>
      <c r="C31" s="19" t="s">
        <v>92</v>
      </c>
      <c r="D31" s="3">
        <v>118651</v>
      </c>
      <c r="E31" s="21">
        <v>1814191</v>
      </c>
      <c r="F31" s="22">
        <v>10180</v>
      </c>
      <c r="G31" s="18" t="s">
        <v>75</v>
      </c>
      <c r="H31" s="3">
        <v>2021</v>
      </c>
      <c r="I31" s="3">
        <v>7.73</v>
      </c>
    </row>
    <row r="32" spans="1:9">
      <c r="A32" s="3">
        <v>30</v>
      </c>
      <c r="B32" s="3" t="s">
        <v>24</v>
      </c>
      <c r="C32" s="19" t="s">
        <v>101</v>
      </c>
      <c r="D32" s="3">
        <v>118651</v>
      </c>
      <c r="E32" s="21">
        <v>1814241</v>
      </c>
      <c r="F32" s="22">
        <v>10230</v>
      </c>
      <c r="G32" s="18" t="s">
        <v>75</v>
      </c>
      <c r="H32" s="3">
        <v>2021</v>
      </c>
      <c r="I32" s="4">
        <v>7.73</v>
      </c>
    </row>
    <row r="33" spans="1:9">
      <c r="A33" s="3">
        <v>31</v>
      </c>
      <c r="B33" s="3" t="s">
        <v>24</v>
      </c>
      <c r="C33" s="19" t="s">
        <v>139</v>
      </c>
      <c r="D33" s="3">
        <v>118651</v>
      </c>
      <c r="E33" s="21">
        <v>1814546</v>
      </c>
      <c r="F33" s="22">
        <v>10534</v>
      </c>
      <c r="G33" s="18" t="s">
        <v>75</v>
      </c>
      <c r="H33" s="3">
        <v>2021</v>
      </c>
      <c r="I33" s="4">
        <v>7.73</v>
      </c>
    </row>
    <row r="34" spans="1:9">
      <c r="A34" s="3">
        <v>32</v>
      </c>
      <c r="B34" s="3" t="s">
        <v>24</v>
      </c>
      <c r="C34" s="19" t="s">
        <v>146</v>
      </c>
      <c r="D34" s="3">
        <v>118651</v>
      </c>
      <c r="E34" s="21">
        <v>1816217</v>
      </c>
      <c r="F34" s="22">
        <v>11467</v>
      </c>
      <c r="G34" s="18" t="s">
        <v>75</v>
      </c>
      <c r="H34" s="3">
        <v>2021</v>
      </c>
      <c r="I34" s="4">
        <v>7.73</v>
      </c>
    </row>
    <row r="35" spans="1:9">
      <c r="A35" s="3">
        <v>33</v>
      </c>
      <c r="B35" s="3" t="s">
        <v>24</v>
      </c>
      <c r="C35" s="19" t="s">
        <v>126</v>
      </c>
      <c r="D35" s="3">
        <v>118651</v>
      </c>
      <c r="E35" s="21">
        <v>1814470</v>
      </c>
      <c r="F35" s="22">
        <v>10458</v>
      </c>
      <c r="G35" s="18" t="s">
        <v>75</v>
      </c>
      <c r="H35" s="3">
        <v>2021</v>
      </c>
      <c r="I35" s="4">
        <v>7.7</v>
      </c>
    </row>
    <row r="36" spans="1:9">
      <c r="A36" s="3">
        <v>34</v>
      </c>
      <c r="B36" s="3" t="s">
        <v>24</v>
      </c>
      <c r="C36" s="19" t="s">
        <v>131</v>
      </c>
      <c r="D36" s="3">
        <v>118651</v>
      </c>
      <c r="E36" s="21">
        <v>1814506</v>
      </c>
      <c r="F36" s="22">
        <v>10494</v>
      </c>
      <c r="G36" s="18" t="s">
        <v>75</v>
      </c>
      <c r="H36" s="3">
        <v>2021</v>
      </c>
      <c r="I36" s="4">
        <v>7.69</v>
      </c>
    </row>
    <row r="37" spans="1:9">
      <c r="A37" s="3">
        <v>35</v>
      </c>
      <c r="B37" s="3" t="s">
        <v>24</v>
      </c>
      <c r="C37" s="19" t="s">
        <v>132</v>
      </c>
      <c r="D37" s="3">
        <v>118651</v>
      </c>
      <c r="E37" s="21">
        <v>1814517</v>
      </c>
      <c r="F37" s="22">
        <v>10505</v>
      </c>
      <c r="G37" s="18" t="s">
        <v>75</v>
      </c>
      <c r="H37" s="3">
        <v>2021</v>
      </c>
      <c r="I37" s="4">
        <v>7.68</v>
      </c>
    </row>
    <row r="38" spans="1:9">
      <c r="A38" s="3">
        <v>36</v>
      </c>
      <c r="B38" s="3" t="s">
        <v>24</v>
      </c>
      <c r="C38" s="19" t="s">
        <v>91</v>
      </c>
      <c r="D38" s="3">
        <v>118651</v>
      </c>
      <c r="E38" s="21">
        <v>1814185</v>
      </c>
      <c r="F38" s="22">
        <v>10174</v>
      </c>
      <c r="G38" s="18" t="s">
        <v>75</v>
      </c>
      <c r="H38" s="3">
        <v>2021</v>
      </c>
      <c r="I38" s="3">
        <v>7.65</v>
      </c>
    </row>
    <row r="39" spans="1:9">
      <c r="A39" s="3">
        <v>37</v>
      </c>
      <c r="B39" s="3" t="s">
        <v>24</v>
      </c>
      <c r="C39" s="19" t="s">
        <v>108</v>
      </c>
      <c r="D39" s="3">
        <v>118651</v>
      </c>
      <c r="E39" s="21">
        <v>1814305</v>
      </c>
      <c r="F39" s="22">
        <v>10294</v>
      </c>
      <c r="G39" s="18" t="s">
        <v>75</v>
      </c>
      <c r="H39" s="3">
        <v>2021</v>
      </c>
      <c r="I39" s="4">
        <v>7.59</v>
      </c>
    </row>
    <row r="40" spans="1:9" ht="15" customHeight="1">
      <c r="A40" s="3">
        <v>38</v>
      </c>
      <c r="B40" s="3" t="s">
        <v>24</v>
      </c>
      <c r="C40" s="19" t="s">
        <v>127</v>
      </c>
      <c r="D40" s="3">
        <v>118651</v>
      </c>
      <c r="E40" s="21">
        <v>1814477</v>
      </c>
      <c r="F40" s="22">
        <v>10465</v>
      </c>
      <c r="G40" s="18" t="s">
        <v>75</v>
      </c>
      <c r="H40" s="3">
        <v>2021</v>
      </c>
      <c r="I40" s="9">
        <v>7.59</v>
      </c>
    </row>
    <row r="41" spans="1:9">
      <c r="A41" s="3">
        <v>39</v>
      </c>
      <c r="B41" s="3" t="s">
        <v>24</v>
      </c>
      <c r="C41" s="19" t="s">
        <v>82</v>
      </c>
      <c r="D41" s="3">
        <v>118651</v>
      </c>
      <c r="E41" s="21">
        <v>1814055</v>
      </c>
      <c r="F41" s="22">
        <v>10045</v>
      </c>
      <c r="G41" s="18" t="s">
        <v>75</v>
      </c>
      <c r="H41" s="3">
        <v>2021</v>
      </c>
      <c r="I41" s="3">
        <v>7.58</v>
      </c>
    </row>
    <row r="42" spans="1:9">
      <c r="A42" s="3">
        <v>40</v>
      </c>
      <c r="B42" s="3" t="s">
        <v>24</v>
      </c>
      <c r="C42" s="19" t="s">
        <v>109</v>
      </c>
      <c r="D42" s="3">
        <v>118651</v>
      </c>
      <c r="E42" s="21">
        <v>1814334</v>
      </c>
      <c r="F42" s="22">
        <v>10323</v>
      </c>
      <c r="G42" s="18" t="s">
        <v>75</v>
      </c>
      <c r="H42" s="3">
        <v>2021</v>
      </c>
      <c r="I42" s="4">
        <v>7.56</v>
      </c>
    </row>
    <row r="43" spans="1:9" ht="15" customHeight="1">
      <c r="A43" s="3">
        <v>41</v>
      </c>
      <c r="B43" s="3" t="s">
        <v>24</v>
      </c>
      <c r="C43" s="19" t="s">
        <v>102</v>
      </c>
      <c r="D43" s="3">
        <v>118651</v>
      </c>
      <c r="E43" s="21">
        <v>1814251</v>
      </c>
      <c r="F43" s="22">
        <v>10240</v>
      </c>
      <c r="G43" s="18" t="s">
        <v>75</v>
      </c>
      <c r="H43" s="3">
        <v>2021</v>
      </c>
      <c r="I43" s="4">
        <v>7.52</v>
      </c>
    </row>
    <row r="44" spans="1:9">
      <c r="A44" s="3">
        <v>42</v>
      </c>
      <c r="B44" s="3" t="s">
        <v>24</v>
      </c>
      <c r="C44" s="19" t="s">
        <v>114</v>
      </c>
      <c r="D44" s="3">
        <v>118651</v>
      </c>
      <c r="E44" s="21">
        <v>1814371</v>
      </c>
      <c r="F44" s="22">
        <v>11347</v>
      </c>
      <c r="G44" s="18" t="s">
        <v>75</v>
      </c>
      <c r="H44" s="3">
        <v>2021</v>
      </c>
      <c r="I44" s="4">
        <v>7.52</v>
      </c>
    </row>
    <row r="45" spans="1:9">
      <c r="A45" s="3">
        <v>43</v>
      </c>
      <c r="B45" s="3" t="s">
        <v>24</v>
      </c>
      <c r="C45" s="19" t="s">
        <v>115</v>
      </c>
      <c r="D45" s="3">
        <v>118651</v>
      </c>
      <c r="E45" s="21">
        <v>1814399</v>
      </c>
      <c r="F45" s="22">
        <v>10387</v>
      </c>
      <c r="G45" s="18" t="s">
        <v>75</v>
      </c>
      <c r="H45" s="3">
        <v>2021</v>
      </c>
      <c r="I45" s="4">
        <v>7.48</v>
      </c>
    </row>
    <row r="46" spans="1:9">
      <c r="A46" s="3">
        <v>44</v>
      </c>
      <c r="B46" s="3" t="s">
        <v>24</v>
      </c>
      <c r="C46" s="19" t="s">
        <v>119</v>
      </c>
      <c r="D46" s="3">
        <v>118651</v>
      </c>
      <c r="E46" s="21">
        <v>1814430</v>
      </c>
      <c r="F46" s="22">
        <v>10418</v>
      </c>
      <c r="G46" s="18" t="s">
        <v>75</v>
      </c>
      <c r="H46" s="3">
        <v>2021</v>
      </c>
      <c r="I46" s="4">
        <v>7.46</v>
      </c>
    </row>
    <row r="47" spans="1:9">
      <c r="A47" s="3">
        <v>45</v>
      </c>
      <c r="B47" s="3" t="s">
        <v>24</v>
      </c>
      <c r="C47" s="19" t="s">
        <v>122</v>
      </c>
      <c r="D47" s="3">
        <v>118651</v>
      </c>
      <c r="E47" s="21">
        <v>1814454</v>
      </c>
      <c r="F47" s="22">
        <v>10442</v>
      </c>
      <c r="G47" s="18" t="s">
        <v>75</v>
      </c>
      <c r="H47" s="3">
        <v>2021</v>
      </c>
      <c r="I47" s="4">
        <v>7.46</v>
      </c>
    </row>
    <row r="48" spans="1:9">
      <c r="A48" s="3">
        <v>46</v>
      </c>
      <c r="B48" s="3" t="s">
        <v>24</v>
      </c>
      <c r="C48" s="19" t="s">
        <v>94</v>
      </c>
      <c r="D48" s="3">
        <v>118651</v>
      </c>
      <c r="E48" s="21">
        <v>1814194</v>
      </c>
      <c r="F48" s="22">
        <v>10183</v>
      </c>
      <c r="G48" s="18" t="s">
        <v>75</v>
      </c>
      <c r="H48" s="3">
        <v>2021</v>
      </c>
      <c r="I48" s="4">
        <v>7.45</v>
      </c>
    </row>
    <row r="49" spans="1:9">
      <c r="A49" s="3">
        <v>47</v>
      </c>
      <c r="B49" s="3" t="s">
        <v>24</v>
      </c>
      <c r="C49" s="19" t="s">
        <v>140</v>
      </c>
      <c r="D49" s="3">
        <v>118651</v>
      </c>
      <c r="E49" s="21">
        <v>1814551</v>
      </c>
      <c r="F49" s="22">
        <v>10539</v>
      </c>
      <c r="G49" s="18" t="s">
        <v>75</v>
      </c>
      <c r="H49" s="3">
        <v>2021</v>
      </c>
      <c r="I49" s="4">
        <v>7.45</v>
      </c>
    </row>
    <row r="50" spans="1:9">
      <c r="A50" s="3">
        <v>48</v>
      </c>
      <c r="B50" s="3" t="s">
        <v>24</v>
      </c>
      <c r="C50" s="19" t="s">
        <v>128</v>
      </c>
      <c r="D50" s="3">
        <v>118651</v>
      </c>
      <c r="E50" s="21">
        <v>1814480</v>
      </c>
      <c r="F50" s="22">
        <v>10468</v>
      </c>
      <c r="G50" s="18" t="s">
        <v>75</v>
      </c>
      <c r="H50" s="3">
        <v>2021</v>
      </c>
      <c r="I50" s="4">
        <v>7.44</v>
      </c>
    </row>
    <row r="51" spans="1:9" ht="15" customHeight="1">
      <c r="A51" s="3">
        <v>49</v>
      </c>
      <c r="B51" s="3" t="s">
        <v>24</v>
      </c>
      <c r="C51" s="19" t="s">
        <v>117</v>
      </c>
      <c r="D51" s="3">
        <v>118651</v>
      </c>
      <c r="E51" s="21">
        <v>1814421</v>
      </c>
      <c r="F51" s="22">
        <v>10409</v>
      </c>
      <c r="G51" s="18" t="s">
        <v>75</v>
      </c>
      <c r="H51" s="3">
        <v>2021</v>
      </c>
      <c r="I51" s="4">
        <v>7.42</v>
      </c>
    </row>
    <row r="52" spans="1:9">
      <c r="A52" s="3">
        <v>50</v>
      </c>
      <c r="B52" s="3" t="s">
        <v>24</v>
      </c>
      <c r="C52" s="19" t="s">
        <v>125</v>
      </c>
      <c r="D52" s="3">
        <v>118651</v>
      </c>
      <c r="E52" s="21">
        <v>1814468</v>
      </c>
      <c r="F52" s="22">
        <v>10456</v>
      </c>
      <c r="G52" s="18" t="s">
        <v>75</v>
      </c>
      <c r="H52" s="3">
        <v>2021</v>
      </c>
      <c r="I52" s="4">
        <v>7.42</v>
      </c>
    </row>
    <row r="53" spans="1:9">
      <c r="A53" s="3">
        <v>51</v>
      </c>
      <c r="B53" s="3" t="s">
        <v>24</v>
      </c>
      <c r="C53" s="19" t="s">
        <v>89</v>
      </c>
      <c r="D53" s="3">
        <v>118651</v>
      </c>
      <c r="E53" s="21">
        <v>1814174</v>
      </c>
      <c r="F53" s="22">
        <v>10163</v>
      </c>
      <c r="G53" s="18" t="s">
        <v>75</v>
      </c>
      <c r="H53" s="3">
        <v>2021</v>
      </c>
      <c r="I53" s="3">
        <v>7.41</v>
      </c>
    </row>
    <row r="54" spans="1:9">
      <c r="A54" s="3">
        <v>52</v>
      </c>
      <c r="B54" s="3" t="s">
        <v>24</v>
      </c>
      <c r="C54" s="19" t="s">
        <v>110</v>
      </c>
      <c r="D54" s="3">
        <v>118651</v>
      </c>
      <c r="E54" s="21">
        <v>1814339</v>
      </c>
      <c r="F54" s="22">
        <v>10328</v>
      </c>
      <c r="G54" s="18" t="s">
        <v>75</v>
      </c>
      <c r="H54" s="3">
        <v>2021</v>
      </c>
      <c r="I54" s="4">
        <v>7.41</v>
      </c>
    </row>
    <row r="55" spans="1:9">
      <c r="A55" s="3">
        <v>53</v>
      </c>
      <c r="B55" s="3" t="s">
        <v>24</v>
      </c>
      <c r="C55" s="19" t="s">
        <v>96</v>
      </c>
      <c r="D55" s="3">
        <v>118651</v>
      </c>
      <c r="E55" s="21">
        <v>1814221</v>
      </c>
      <c r="F55" s="22">
        <v>10210</v>
      </c>
      <c r="G55" s="18" t="s">
        <v>75</v>
      </c>
      <c r="H55" s="3">
        <v>2021</v>
      </c>
      <c r="I55" s="4">
        <v>7.38</v>
      </c>
    </row>
    <row r="56" spans="1:9">
      <c r="A56" s="3">
        <v>54</v>
      </c>
      <c r="B56" s="3" t="s">
        <v>24</v>
      </c>
      <c r="C56" s="19" t="s">
        <v>98</v>
      </c>
      <c r="D56" s="3">
        <v>118651</v>
      </c>
      <c r="E56" s="21">
        <v>1814228</v>
      </c>
      <c r="F56" s="22">
        <v>10217</v>
      </c>
      <c r="G56" s="18" t="s">
        <v>75</v>
      </c>
      <c r="H56" s="3">
        <v>2021</v>
      </c>
      <c r="I56" s="4">
        <v>7.38</v>
      </c>
    </row>
    <row r="57" spans="1:9">
      <c r="A57" s="3">
        <v>55</v>
      </c>
      <c r="B57" s="3" t="s">
        <v>24</v>
      </c>
      <c r="C57" s="19" t="s">
        <v>87</v>
      </c>
      <c r="D57" s="3">
        <v>118651</v>
      </c>
      <c r="E57" s="21">
        <v>1814153</v>
      </c>
      <c r="F57" s="22">
        <v>10142</v>
      </c>
      <c r="G57" s="18" t="s">
        <v>75</v>
      </c>
      <c r="H57" s="3">
        <v>2021</v>
      </c>
      <c r="I57" s="3">
        <v>7.32</v>
      </c>
    </row>
    <row r="58" spans="1:9">
      <c r="A58" s="3">
        <v>56</v>
      </c>
      <c r="B58" s="3" t="s">
        <v>24</v>
      </c>
      <c r="C58" s="19" t="s">
        <v>138</v>
      </c>
      <c r="D58" s="3">
        <v>118651</v>
      </c>
      <c r="E58" s="21">
        <v>1814545</v>
      </c>
      <c r="F58" s="22">
        <v>10533</v>
      </c>
      <c r="G58" s="18" t="s">
        <v>75</v>
      </c>
      <c r="H58" s="3">
        <v>2021</v>
      </c>
      <c r="I58" s="4">
        <v>7.32</v>
      </c>
    </row>
    <row r="59" spans="1:9">
      <c r="A59" s="3">
        <v>57</v>
      </c>
      <c r="B59" s="3" t="s">
        <v>24</v>
      </c>
      <c r="C59" s="19" t="s">
        <v>129</v>
      </c>
      <c r="D59" s="3">
        <v>118651</v>
      </c>
      <c r="E59" s="21">
        <v>1814501</v>
      </c>
      <c r="F59" s="22">
        <v>10489</v>
      </c>
      <c r="G59" s="18" t="s">
        <v>75</v>
      </c>
      <c r="H59" s="3">
        <v>2021</v>
      </c>
      <c r="I59" s="4">
        <v>7.27</v>
      </c>
    </row>
    <row r="60" spans="1:9">
      <c r="A60" s="3">
        <v>58</v>
      </c>
      <c r="B60" s="3" t="s">
        <v>24</v>
      </c>
      <c r="C60" s="19" t="s">
        <v>111</v>
      </c>
      <c r="D60" s="3">
        <v>118651</v>
      </c>
      <c r="E60" s="21">
        <v>1814352</v>
      </c>
      <c r="F60" s="22">
        <v>10341</v>
      </c>
      <c r="G60" s="18" t="s">
        <v>75</v>
      </c>
      <c r="H60" s="3">
        <v>2021</v>
      </c>
      <c r="I60" s="4">
        <v>7.25</v>
      </c>
    </row>
    <row r="61" spans="1:9" ht="15" customHeight="1">
      <c r="A61" s="3">
        <v>59</v>
      </c>
      <c r="B61" s="3" t="s">
        <v>24</v>
      </c>
      <c r="C61" s="19" t="s">
        <v>116</v>
      </c>
      <c r="D61" s="3">
        <v>118651</v>
      </c>
      <c r="E61" s="21">
        <v>1814417</v>
      </c>
      <c r="F61" s="22">
        <v>10405</v>
      </c>
      <c r="G61" s="18" t="s">
        <v>75</v>
      </c>
      <c r="H61" s="3">
        <v>2021</v>
      </c>
      <c r="I61" s="4">
        <v>7.15</v>
      </c>
    </row>
    <row r="62" spans="1:9">
      <c r="A62" s="3">
        <v>60</v>
      </c>
      <c r="B62" s="3" t="s">
        <v>24</v>
      </c>
      <c r="C62" s="19" t="s">
        <v>145</v>
      </c>
      <c r="D62" s="3">
        <v>118651</v>
      </c>
      <c r="E62" s="21">
        <v>1814582</v>
      </c>
      <c r="F62" s="22">
        <v>10570</v>
      </c>
      <c r="G62" s="18" t="s">
        <v>75</v>
      </c>
      <c r="H62" s="3">
        <v>2021</v>
      </c>
      <c r="I62" s="4">
        <v>7.1</v>
      </c>
    </row>
    <row r="63" spans="1:9">
      <c r="A63" s="3">
        <v>61</v>
      </c>
      <c r="B63" s="3" t="s">
        <v>24</v>
      </c>
      <c r="C63" s="19" t="s">
        <v>113</v>
      </c>
      <c r="D63" s="3">
        <v>118651</v>
      </c>
      <c r="E63" s="21">
        <v>1814364</v>
      </c>
      <c r="F63" s="22">
        <v>10353</v>
      </c>
      <c r="G63" s="18" t="s">
        <v>75</v>
      </c>
      <c r="H63" s="3">
        <v>2021</v>
      </c>
      <c r="I63" s="4">
        <v>6.56</v>
      </c>
    </row>
    <row r="64" spans="1:9">
      <c r="A64" s="3">
        <v>62</v>
      </c>
      <c r="B64" s="3" t="s">
        <v>24</v>
      </c>
      <c r="C64" s="19" t="s">
        <v>78</v>
      </c>
      <c r="D64" s="3">
        <v>118651</v>
      </c>
      <c r="E64" s="21"/>
      <c r="F64" s="22">
        <v>9614</v>
      </c>
      <c r="G64" s="18" t="s">
        <v>10</v>
      </c>
      <c r="H64" s="3">
        <v>2021</v>
      </c>
      <c r="I64" s="3"/>
    </row>
    <row r="65" spans="1:9">
      <c r="A65" s="3">
        <v>63</v>
      </c>
      <c r="B65" s="3" t="s">
        <v>24</v>
      </c>
      <c r="C65" s="19" t="s">
        <v>86</v>
      </c>
      <c r="D65" s="3">
        <v>118651</v>
      </c>
      <c r="E65" s="21"/>
      <c r="F65" s="22">
        <v>10122</v>
      </c>
      <c r="G65" s="18" t="s">
        <v>75</v>
      </c>
      <c r="H65" s="3">
        <v>2021</v>
      </c>
      <c r="I65" s="3"/>
    </row>
    <row r="66" spans="1:9">
      <c r="A66" s="3">
        <v>64</v>
      </c>
      <c r="B66" s="3" t="s">
        <v>24</v>
      </c>
      <c r="C66" s="19" t="s">
        <v>130</v>
      </c>
      <c r="D66" s="3">
        <v>118651</v>
      </c>
      <c r="E66" s="21"/>
      <c r="F66" s="22">
        <v>10490</v>
      </c>
      <c r="G66" s="18" t="s">
        <v>75</v>
      </c>
      <c r="H66" s="3">
        <v>2021</v>
      </c>
      <c r="I66" s="4"/>
    </row>
    <row r="67" spans="1:9">
      <c r="A67" s="3">
        <v>65</v>
      </c>
      <c r="B67" s="3" t="s">
        <v>24</v>
      </c>
      <c r="C67" s="19" t="s">
        <v>83</v>
      </c>
      <c r="D67" s="3">
        <v>118651</v>
      </c>
      <c r="E67" s="21">
        <v>1814077</v>
      </c>
      <c r="F67" s="22">
        <v>10066</v>
      </c>
      <c r="G67" s="18" t="s">
        <v>75</v>
      </c>
      <c r="H67" s="3">
        <v>2021</v>
      </c>
      <c r="I67" s="3" t="s">
        <v>12</v>
      </c>
    </row>
    <row r="68" spans="1:9">
      <c r="A68" s="3">
        <v>66</v>
      </c>
      <c r="B68" s="3" t="s">
        <v>24</v>
      </c>
      <c r="C68" s="19" t="s">
        <v>105</v>
      </c>
      <c r="D68" s="3">
        <v>118651</v>
      </c>
      <c r="E68" s="21">
        <v>1814278</v>
      </c>
      <c r="F68" s="22">
        <v>10267</v>
      </c>
      <c r="G68" s="18" t="s">
        <v>75</v>
      </c>
      <c r="H68" s="3">
        <v>2021</v>
      </c>
      <c r="I68" s="4" t="s">
        <v>12</v>
      </c>
    </row>
    <row r="69" spans="1:9">
      <c r="A69" s="3">
        <v>67</v>
      </c>
      <c r="B69" s="3" t="s">
        <v>24</v>
      </c>
      <c r="C69" s="19" t="s">
        <v>106</v>
      </c>
      <c r="D69" s="3">
        <v>118651</v>
      </c>
      <c r="E69" s="21">
        <v>1814280</v>
      </c>
      <c r="F69" s="22">
        <v>10269</v>
      </c>
      <c r="G69" s="18" t="s">
        <v>75</v>
      </c>
      <c r="H69" s="3">
        <v>2021</v>
      </c>
      <c r="I69" s="4" t="s">
        <v>12</v>
      </c>
    </row>
    <row r="70" spans="1:9">
      <c r="A70" s="3">
        <v>68</v>
      </c>
      <c r="B70" s="3" t="s">
        <v>24</v>
      </c>
      <c r="C70" s="19" t="s">
        <v>112</v>
      </c>
      <c r="D70" s="3">
        <v>118651</v>
      </c>
      <c r="E70" s="21">
        <v>1814360</v>
      </c>
      <c r="F70" s="22">
        <v>10349</v>
      </c>
      <c r="G70" s="18" t="s">
        <v>75</v>
      </c>
      <c r="H70" s="3">
        <v>2021</v>
      </c>
      <c r="I70" s="4" t="s">
        <v>12</v>
      </c>
    </row>
    <row r="71" spans="1:9">
      <c r="A71" s="3">
        <v>69</v>
      </c>
      <c r="B71" s="3" t="s">
        <v>24</v>
      </c>
      <c r="C71" s="19" t="s">
        <v>137</v>
      </c>
      <c r="D71" s="3">
        <v>118651</v>
      </c>
      <c r="E71" s="21">
        <v>1814541</v>
      </c>
      <c r="F71" s="22">
        <v>10529</v>
      </c>
      <c r="G71" s="18" t="s">
        <v>75</v>
      </c>
      <c r="H71" s="3">
        <v>2021</v>
      </c>
      <c r="I71" s="4" t="s">
        <v>12</v>
      </c>
    </row>
    <row r="72" spans="1:9">
      <c r="A72" s="3">
        <v>70</v>
      </c>
      <c r="B72" s="3" t="s">
        <v>24</v>
      </c>
      <c r="C72" s="19" t="s">
        <v>144</v>
      </c>
      <c r="D72" s="3">
        <v>118651</v>
      </c>
      <c r="E72" s="21">
        <v>1814579</v>
      </c>
      <c r="F72" s="22">
        <v>10567</v>
      </c>
      <c r="G72" s="18" t="s">
        <v>75</v>
      </c>
      <c r="H72" s="3">
        <v>2021</v>
      </c>
      <c r="I72" s="4" t="s">
        <v>12</v>
      </c>
    </row>
  </sheetData>
  <sortState ref="A3:I72">
    <sortCondition descending="1" ref="I3:I72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62"/>
  <sheetViews>
    <sheetView topLeftCell="A4" workbookViewId="0">
      <selection activeCell="K1" sqref="K1"/>
    </sheetView>
  </sheetViews>
  <sheetFormatPr defaultRowHeight="15"/>
  <cols>
    <col min="2" max="2" width="11.7109375" bestFit="1" customWidth="1"/>
    <col min="3" max="3" width="23.140625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</cols>
  <sheetData>
    <row r="1" spans="1:18" ht="52.5" customHeight="1">
      <c r="A1" s="88" t="s">
        <v>738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26</v>
      </c>
      <c r="C3" s="1" t="s">
        <v>696</v>
      </c>
      <c r="D3" s="3">
        <v>118651</v>
      </c>
      <c r="E3" s="3">
        <v>1814148</v>
      </c>
      <c r="F3" s="3">
        <v>137</v>
      </c>
      <c r="G3" s="2" t="s">
        <v>75</v>
      </c>
      <c r="H3" s="3">
        <v>2021</v>
      </c>
      <c r="I3" s="3">
        <v>9.24</v>
      </c>
    </row>
    <row r="4" spans="1:18">
      <c r="A4" s="3">
        <v>2</v>
      </c>
      <c r="B4" s="3" t="s">
        <v>26</v>
      </c>
      <c r="C4" s="1" t="s">
        <v>705</v>
      </c>
      <c r="D4" s="3">
        <v>118651</v>
      </c>
      <c r="E4" s="3">
        <v>1814233</v>
      </c>
      <c r="F4" s="3">
        <v>222</v>
      </c>
      <c r="G4" s="2" t="s">
        <v>75</v>
      </c>
      <c r="H4" s="3">
        <v>2021</v>
      </c>
      <c r="I4" s="3">
        <v>8.94</v>
      </c>
    </row>
    <row r="5" spans="1:18">
      <c r="A5" s="3">
        <v>3</v>
      </c>
      <c r="B5" s="3" t="s">
        <v>26</v>
      </c>
      <c r="C5" s="1" t="s">
        <v>716</v>
      </c>
      <c r="D5" s="3">
        <v>118651</v>
      </c>
      <c r="E5" s="3">
        <v>1814343</v>
      </c>
      <c r="F5" s="3">
        <v>332</v>
      </c>
      <c r="G5" s="2" t="s">
        <v>75</v>
      </c>
      <c r="H5" s="3">
        <v>2021</v>
      </c>
      <c r="I5" s="4">
        <v>8.75</v>
      </c>
    </row>
    <row r="6" spans="1:18">
      <c r="A6" s="3">
        <v>4</v>
      </c>
      <c r="B6" s="3" t="s">
        <v>26</v>
      </c>
      <c r="C6" s="1" t="s">
        <v>700</v>
      </c>
      <c r="D6" s="3">
        <v>118651</v>
      </c>
      <c r="E6" s="3">
        <v>1814198</v>
      </c>
      <c r="F6" s="3">
        <v>187</v>
      </c>
      <c r="G6" s="2" t="s">
        <v>75</v>
      </c>
      <c r="H6" s="3">
        <v>2021</v>
      </c>
      <c r="I6" s="3">
        <v>8.73</v>
      </c>
    </row>
    <row r="7" spans="1:18">
      <c r="A7" s="3">
        <v>5</v>
      </c>
      <c r="B7" s="3" t="s">
        <v>26</v>
      </c>
      <c r="C7" s="1" t="s">
        <v>707</v>
      </c>
      <c r="D7" s="3">
        <v>118651</v>
      </c>
      <c r="E7" s="3">
        <v>1814253</v>
      </c>
      <c r="F7" s="3">
        <v>242</v>
      </c>
      <c r="G7" s="2" t="s">
        <v>75</v>
      </c>
      <c r="H7" s="3">
        <v>2021</v>
      </c>
      <c r="I7" s="3">
        <v>8.6300000000000008</v>
      </c>
    </row>
    <row r="8" spans="1:18">
      <c r="A8" s="3">
        <v>6</v>
      </c>
      <c r="B8" s="3" t="s">
        <v>26</v>
      </c>
      <c r="C8" s="1" t="s">
        <v>730</v>
      </c>
      <c r="D8" s="3">
        <v>118651</v>
      </c>
      <c r="E8" s="3">
        <v>1814481</v>
      </c>
      <c r="F8" s="3">
        <v>469</v>
      </c>
      <c r="G8" s="2" t="s">
        <v>75</v>
      </c>
      <c r="H8" s="3">
        <v>2021</v>
      </c>
      <c r="I8" s="3">
        <v>8.5500000000000007</v>
      </c>
    </row>
    <row r="9" spans="1:18">
      <c r="A9" s="3">
        <v>7</v>
      </c>
      <c r="B9" s="3" t="s">
        <v>26</v>
      </c>
      <c r="C9" s="1" t="s">
        <v>725</v>
      </c>
      <c r="D9" s="3">
        <v>118651</v>
      </c>
      <c r="E9" s="3">
        <v>1814429</v>
      </c>
      <c r="F9" s="3">
        <v>417</v>
      </c>
      <c r="G9" s="2" t="s">
        <v>75</v>
      </c>
      <c r="H9" s="3">
        <v>2021</v>
      </c>
      <c r="I9" s="3">
        <v>8.5399999999999991</v>
      </c>
      <c r="K9" s="10"/>
      <c r="L9" s="10"/>
      <c r="M9" s="10"/>
      <c r="N9" s="10"/>
      <c r="O9" s="10"/>
      <c r="P9" s="10"/>
      <c r="Q9" s="10"/>
      <c r="R9" s="11"/>
    </row>
    <row r="10" spans="1:18">
      <c r="A10" s="3">
        <v>8</v>
      </c>
      <c r="B10" s="3" t="s">
        <v>26</v>
      </c>
      <c r="C10" s="1" t="s">
        <v>231</v>
      </c>
      <c r="D10" s="3">
        <v>118651</v>
      </c>
      <c r="E10" s="3">
        <v>1814247</v>
      </c>
      <c r="F10" s="3">
        <v>236</v>
      </c>
      <c r="G10" s="2" t="s">
        <v>75</v>
      </c>
      <c r="H10" s="3">
        <v>2021</v>
      </c>
      <c r="I10" s="4">
        <v>8.51</v>
      </c>
      <c r="K10" s="5" t="s">
        <v>23</v>
      </c>
      <c r="L10" s="5" t="s">
        <v>18</v>
      </c>
      <c r="M10" s="5" t="s">
        <v>17</v>
      </c>
      <c r="N10" s="5" t="s">
        <v>19</v>
      </c>
      <c r="O10" s="5" t="s">
        <v>20</v>
      </c>
      <c r="P10" s="5" t="s">
        <v>21</v>
      </c>
      <c r="Q10" s="5" t="s">
        <v>12</v>
      </c>
      <c r="R10" s="6" t="s">
        <v>22</v>
      </c>
    </row>
    <row r="11" spans="1:18">
      <c r="A11" s="3">
        <v>9</v>
      </c>
      <c r="B11" s="3" t="s">
        <v>26</v>
      </c>
      <c r="C11" s="1" t="s">
        <v>719</v>
      </c>
      <c r="D11" s="3">
        <v>118651</v>
      </c>
      <c r="E11" s="3">
        <v>1814390</v>
      </c>
      <c r="F11" s="3">
        <v>378</v>
      </c>
      <c r="G11" s="2" t="s">
        <v>75</v>
      </c>
      <c r="H11" s="3">
        <v>2021</v>
      </c>
      <c r="I11" s="3">
        <v>8.44</v>
      </c>
      <c r="K11" s="5" t="s">
        <v>16</v>
      </c>
      <c r="L11" s="5">
        <f>COUNTIFS(I3:I62, "&lt;10.01", I3:I62, "&gt;8.99")</f>
        <v>1</v>
      </c>
      <c r="M11" s="5">
        <f>COUNTIFS(I3:I62, "&lt;9.01", I3:I62, "&gt;7.99")</f>
        <v>34</v>
      </c>
      <c r="N11" s="5">
        <f>COUNTIFS(I3:I62, "&lt;8.0", I3:I62, "&gt;6.99")</f>
        <v>21</v>
      </c>
      <c r="O11" s="5">
        <f>COUNTIFS(I3:I62, "&lt;7.01", I3:I62, "&gt;5.99")</f>
        <v>1</v>
      </c>
      <c r="P11" s="5">
        <f>COUNTIFS(I3:I62, "&lt;6.01", I3:I62, "&gt;5")</f>
        <v>0</v>
      </c>
      <c r="Q11" s="5">
        <f>COUNTIF(I3:I62, "GPW")</f>
        <v>3</v>
      </c>
      <c r="R11" s="5">
        <f>L11+M11+N11+O11+P11+Q11</f>
        <v>60</v>
      </c>
    </row>
    <row r="12" spans="1:18">
      <c r="A12" s="3">
        <v>10</v>
      </c>
      <c r="B12" s="3" t="s">
        <v>26</v>
      </c>
      <c r="C12" s="1" t="s">
        <v>709</v>
      </c>
      <c r="D12" s="3">
        <v>118651</v>
      </c>
      <c r="E12" s="3">
        <v>1814272</v>
      </c>
      <c r="F12" s="3">
        <v>261</v>
      </c>
      <c r="G12" s="2" t="s">
        <v>75</v>
      </c>
      <c r="H12" s="3">
        <v>2021</v>
      </c>
      <c r="I12" s="3">
        <v>8.3800000000000008</v>
      </c>
    </row>
    <row r="13" spans="1:18">
      <c r="A13" s="3">
        <v>11</v>
      </c>
      <c r="B13" s="3" t="s">
        <v>26</v>
      </c>
      <c r="C13" s="1" t="s">
        <v>708</v>
      </c>
      <c r="D13" s="3">
        <v>118651</v>
      </c>
      <c r="E13" s="3">
        <v>1814256</v>
      </c>
      <c r="F13" s="3">
        <v>245</v>
      </c>
      <c r="G13" s="2" t="s">
        <v>75</v>
      </c>
      <c r="H13" s="3">
        <v>2021</v>
      </c>
      <c r="I13" s="4">
        <v>8.3699999999999992</v>
      </c>
    </row>
    <row r="14" spans="1:18">
      <c r="A14" s="3">
        <v>12</v>
      </c>
      <c r="B14" s="3" t="s">
        <v>26</v>
      </c>
      <c r="C14" s="1" t="s">
        <v>729</v>
      </c>
      <c r="D14" s="3">
        <v>118651</v>
      </c>
      <c r="E14" s="3">
        <v>1814479</v>
      </c>
      <c r="F14" s="3">
        <v>467</v>
      </c>
      <c r="G14" s="2" t="s">
        <v>75</v>
      </c>
      <c r="H14" s="3">
        <v>2021</v>
      </c>
      <c r="I14" s="4">
        <v>8.3699999999999992</v>
      </c>
    </row>
    <row r="15" spans="1:18">
      <c r="A15" s="3">
        <v>13</v>
      </c>
      <c r="B15" s="3" t="s">
        <v>26</v>
      </c>
      <c r="C15" s="1" t="s">
        <v>691</v>
      </c>
      <c r="D15" s="3">
        <v>118651</v>
      </c>
      <c r="E15" s="3">
        <v>1814115</v>
      </c>
      <c r="F15" s="3">
        <v>104</v>
      </c>
      <c r="G15" s="2" t="s">
        <v>75</v>
      </c>
      <c r="H15" s="3">
        <v>2021</v>
      </c>
      <c r="I15" s="3">
        <v>8.35</v>
      </c>
    </row>
    <row r="16" spans="1:18">
      <c r="A16" s="3">
        <v>14</v>
      </c>
      <c r="B16" s="3" t="s">
        <v>26</v>
      </c>
      <c r="C16" s="1" t="s">
        <v>692</v>
      </c>
      <c r="D16" s="3">
        <v>118651</v>
      </c>
      <c r="E16" s="3">
        <v>1814125</v>
      </c>
      <c r="F16" s="3">
        <v>114</v>
      </c>
      <c r="G16" s="2" t="s">
        <v>75</v>
      </c>
      <c r="H16" s="3">
        <v>2021</v>
      </c>
      <c r="I16" s="3">
        <v>8.35</v>
      </c>
    </row>
    <row r="17" spans="1:9">
      <c r="A17" s="3">
        <v>15</v>
      </c>
      <c r="B17" s="3" t="s">
        <v>26</v>
      </c>
      <c r="C17" s="1" t="s">
        <v>722</v>
      </c>
      <c r="D17" s="3">
        <v>118651</v>
      </c>
      <c r="E17" s="3">
        <v>1814404</v>
      </c>
      <c r="F17" s="3">
        <v>392</v>
      </c>
      <c r="G17" s="2" t="s">
        <v>75</v>
      </c>
      <c r="H17" s="3">
        <v>2021</v>
      </c>
      <c r="I17" s="4">
        <v>8.34</v>
      </c>
    </row>
    <row r="18" spans="1:9">
      <c r="A18" s="3">
        <v>16</v>
      </c>
      <c r="B18" s="3" t="s">
        <v>26</v>
      </c>
      <c r="C18" s="1" t="s">
        <v>718</v>
      </c>
      <c r="D18" s="3">
        <v>118651</v>
      </c>
      <c r="E18" s="3">
        <v>1814382</v>
      </c>
      <c r="F18" s="3">
        <v>370</v>
      </c>
      <c r="G18" s="2" t="s">
        <v>75</v>
      </c>
      <c r="H18" s="3">
        <v>2021</v>
      </c>
      <c r="I18" s="3">
        <v>8.3000000000000007</v>
      </c>
    </row>
    <row r="19" spans="1:9">
      <c r="A19" s="3">
        <v>17</v>
      </c>
      <c r="B19" s="3" t="s">
        <v>26</v>
      </c>
      <c r="C19" s="1" t="s">
        <v>688</v>
      </c>
      <c r="D19" s="3">
        <v>118651</v>
      </c>
      <c r="E19" s="3">
        <v>1814062</v>
      </c>
      <c r="F19" s="3">
        <v>51</v>
      </c>
      <c r="G19" s="2" t="s">
        <v>75</v>
      </c>
      <c r="H19" s="3">
        <v>2021</v>
      </c>
      <c r="I19" s="3">
        <v>8.25</v>
      </c>
    </row>
    <row r="20" spans="1:9">
      <c r="A20" s="3">
        <v>18</v>
      </c>
      <c r="B20" s="3" t="s">
        <v>26</v>
      </c>
      <c r="C20" s="1" t="s">
        <v>32</v>
      </c>
      <c r="D20" s="3">
        <v>118651</v>
      </c>
      <c r="E20" s="3">
        <v>1814346</v>
      </c>
      <c r="F20" s="3">
        <v>335</v>
      </c>
      <c r="G20" s="2" t="s">
        <v>75</v>
      </c>
      <c r="H20" s="3">
        <v>2021</v>
      </c>
      <c r="I20" s="4">
        <v>8.24</v>
      </c>
    </row>
    <row r="21" spans="1:9">
      <c r="A21" s="3">
        <v>19</v>
      </c>
      <c r="B21" s="3" t="s">
        <v>26</v>
      </c>
      <c r="C21" s="1" t="s">
        <v>714</v>
      </c>
      <c r="D21" s="3">
        <v>118651</v>
      </c>
      <c r="E21" s="3">
        <v>1814333</v>
      </c>
      <c r="F21" s="3">
        <v>322</v>
      </c>
      <c r="G21" s="2" t="s">
        <v>75</v>
      </c>
      <c r="H21" s="3">
        <v>2021</v>
      </c>
      <c r="I21" s="3">
        <v>8.23</v>
      </c>
    </row>
    <row r="22" spans="1:9">
      <c r="A22" s="3">
        <v>20</v>
      </c>
      <c r="B22" s="3" t="s">
        <v>26</v>
      </c>
      <c r="C22" s="1" t="s">
        <v>731</v>
      </c>
      <c r="D22" s="3">
        <v>118651</v>
      </c>
      <c r="E22" s="3">
        <v>1814500</v>
      </c>
      <c r="F22" s="3">
        <v>488</v>
      </c>
      <c r="G22" s="2" t="s">
        <v>75</v>
      </c>
      <c r="H22" s="3">
        <v>2021</v>
      </c>
      <c r="I22" s="3">
        <v>8.23</v>
      </c>
    </row>
    <row r="23" spans="1:9">
      <c r="A23" s="3">
        <v>21</v>
      </c>
      <c r="B23" s="3" t="s">
        <v>26</v>
      </c>
      <c r="C23" s="1" t="s">
        <v>704</v>
      </c>
      <c r="D23" s="3">
        <v>118651</v>
      </c>
      <c r="E23" s="3">
        <v>181427</v>
      </c>
      <c r="F23" s="3">
        <v>216</v>
      </c>
      <c r="G23" s="2" t="s">
        <v>75</v>
      </c>
      <c r="H23" s="3">
        <v>2021</v>
      </c>
      <c r="I23" s="3">
        <v>8.2100000000000009</v>
      </c>
    </row>
    <row r="24" spans="1:9">
      <c r="A24" s="3">
        <v>22</v>
      </c>
      <c r="B24" s="3" t="s">
        <v>26</v>
      </c>
      <c r="C24" s="1" t="s">
        <v>737</v>
      </c>
      <c r="D24" s="3">
        <v>118651</v>
      </c>
      <c r="E24" s="3">
        <v>1814576</v>
      </c>
      <c r="F24" s="3">
        <v>564</v>
      </c>
      <c r="G24" s="2" t="s">
        <v>75</v>
      </c>
      <c r="H24" s="3">
        <v>2021</v>
      </c>
      <c r="I24" s="3">
        <v>8.1999999999999993</v>
      </c>
    </row>
    <row r="25" spans="1:9">
      <c r="A25" s="3">
        <v>23</v>
      </c>
      <c r="B25" s="3" t="s">
        <v>26</v>
      </c>
      <c r="C25" s="7" t="s">
        <v>724</v>
      </c>
      <c r="D25" s="3">
        <v>118651</v>
      </c>
      <c r="E25" s="8">
        <v>1814418</v>
      </c>
      <c r="F25" s="8">
        <v>406</v>
      </c>
      <c r="G25" s="2" t="s">
        <v>75</v>
      </c>
      <c r="H25" s="3">
        <v>2021</v>
      </c>
      <c r="I25" s="8">
        <v>8.18</v>
      </c>
    </row>
    <row r="26" spans="1:9">
      <c r="A26" s="3">
        <v>24</v>
      </c>
      <c r="B26" s="3" t="s">
        <v>26</v>
      </c>
      <c r="C26" s="1" t="s">
        <v>685</v>
      </c>
      <c r="D26" s="3">
        <v>118651</v>
      </c>
      <c r="E26" s="3">
        <v>1814039</v>
      </c>
      <c r="F26" s="3">
        <v>29</v>
      </c>
      <c r="G26" s="2" t="s">
        <v>75</v>
      </c>
      <c r="H26" s="3">
        <v>2021</v>
      </c>
      <c r="I26" s="3">
        <v>8.17</v>
      </c>
    </row>
    <row r="27" spans="1:9">
      <c r="A27" s="3">
        <v>25</v>
      </c>
      <c r="B27" s="3" t="s">
        <v>26</v>
      </c>
      <c r="C27" s="1" t="s">
        <v>712</v>
      </c>
      <c r="D27" s="3">
        <v>118651</v>
      </c>
      <c r="E27" s="3">
        <v>1814307</v>
      </c>
      <c r="F27" s="3">
        <v>296</v>
      </c>
      <c r="G27" s="2" t="s">
        <v>75</v>
      </c>
      <c r="H27" s="3">
        <v>2021</v>
      </c>
      <c r="I27" s="3">
        <v>8.17</v>
      </c>
    </row>
    <row r="28" spans="1:9">
      <c r="A28" s="3">
        <v>26</v>
      </c>
      <c r="B28" s="3" t="s">
        <v>26</v>
      </c>
      <c r="C28" s="1" t="s">
        <v>255</v>
      </c>
      <c r="D28" s="3">
        <v>118651</v>
      </c>
      <c r="E28" s="3">
        <v>1814046</v>
      </c>
      <c r="F28" s="3">
        <v>36</v>
      </c>
      <c r="G28" s="2" t="s">
        <v>75</v>
      </c>
      <c r="H28" s="3">
        <v>2021</v>
      </c>
      <c r="I28" s="3">
        <v>8.1300000000000008</v>
      </c>
    </row>
    <row r="29" spans="1:9">
      <c r="A29" s="3">
        <v>27</v>
      </c>
      <c r="B29" s="3" t="s">
        <v>26</v>
      </c>
      <c r="C29" s="1" t="s">
        <v>720</v>
      </c>
      <c r="D29" s="3">
        <v>118651</v>
      </c>
      <c r="E29" s="3">
        <v>1814395</v>
      </c>
      <c r="F29" s="3">
        <v>383</v>
      </c>
      <c r="G29" s="2" t="s">
        <v>75</v>
      </c>
      <c r="H29" s="3">
        <v>2021</v>
      </c>
      <c r="I29" s="4">
        <v>8.1</v>
      </c>
    </row>
    <row r="30" spans="1:9">
      <c r="A30" s="3">
        <v>28</v>
      </c>
      <c r="B30" s="3" t="s">
        <v>26</v>
      </c>
      <c r="C30" s="1" t="s">
        <v>733</v>
      </c>
      <c r="D30" s="3">
        <v>118651</v>
      </c>
      <c r="E30" s="3">
        <v>1814515</v>
      </c>
      <c r="F30" s="3">
        <v>503</v>
      </c>
      <c r="G30" s="2" t="s">
        <v>75</v>
      </c>
      <c r="H30" s="3">
        <v>2021</v>
      </c>
      <c r="I30" s="4">
        <v>8.1</v>
      </c>
    </row>
    <row r="31" spans="1:9">
      <c r="A31" s="3">
        <v>29</v>
      </c>
      <c r="B31" s="3" t="s">
        <v>26</v>
      </c>
      <c r="C31" s="1" t="s">
        <v>698</v>
      </c>
      <c r="D31" s="3">
        <v>118651</v>
      </c>
      <c r="E31" s="3">
        <v>1814180</v>
      </c>
      <c r="F31" s="3">
        <v>169</v>
      </c>
      <c r="G31" s="2" t="s">
        <v>75</v>
      </c>
      <c r="H31" s="3">
        <v>2021</v>
      </c>
      <c r="I31" s="3">
        <v>8.08</v>
      </c>
    </row>
    <row r="32" spans="1:9">
      <c r="A32" s="3">
        <v>30</v>
      </c>
      <c r="B32" s="3" t="s">
        <v>26</v>
      </c>
      <c r="C32" s="1" t="s">
        <v>713</v>
      </c>
      <c r="D32" s="3">
        <v>118651</v>
      </c>
      <c r="E32" s="3">
        <v>1814316</v>
      </c>
      <c r="F32" s="3">
        <v>305</v>
      </c>
      <c r="G32" s="2" t="s">
        <v>75</v>
      </c>
      <c r="H32" s="3">
        <v>2021</v>
      </c>
      <c r="I32" s="3">
        <v>8.08</v>
      </c>
    </row>
    <row r="33" spans="1:9">
      <c r="A33" s="3">
        <v>31</v>
      </c>
      <c r="B33" s="3" t="s">
        <v>26</v>
      </c>
      <c r="C33" s="1" t="s">
        <v>695</v>
      </c>
      <c r="D33" s="3">
        <v>118651</v>
      </c>
      <c r="E33" s="3">
        <v>1814147</v>
      </c>
      <c r="F33" s="3">
        <v>136</v>
      </c>
      <c r="G33" s="2" t="s">
        <v>75</v>
      </c>
      <c r="H33" s="3">
        <v>2021</v>
      </c>
      <c r="I33" s="4">
        <v>8.06</v>
      </c>
    </row>
    <row r="34" spans="1:9">
      <c r="A34" s="3">
        <v>32</v>
      </c>
      <c r="B34" s="3" t="s">
        <v>26</v>
      </c>
      <c r="C34" s="1" t="s">
        <v>721</v>
      </c>
      <c r="D34" s="3">
        <v>118651</v>
      </c>
      <c r="E34" s="3">
        <v>1814396</v>
      </c>
      <c r="F34" s="3">
        <v>384</v>
      </c>
      <c r="G34" s="2" t="s">
        <v>75</v>
      </c>
      <c r="H34" s="3">
        <v>2021</v>
      </c>
      <c r="I34" s="3">
        <v>8.06</v>
      </c>
    </row>
    <row r="35" spans="1:9">
      <c r="A35" s="3">
        <v>33</v>
      </c>
      <c r="B35" s="3" t="s">
        <v>26</v>
      </c>
      <c r="C35" s="1" t="s">
        <v>706</v>
      </c>
      <c r="D35" s="3">
        <v>118651</v>
      </c>
      <c r="E35" s="3">
        <v>1814250</v>
      </c>
      <c r="F35" s="3">
        <v>239</v>
      </c>
      <c r="G35" s="2" t="s">
        <v>75</v>
      </c>
      <c r="H35" s="3">
        <v>2021</v>
      </c>
      <c r="I35" s="4">
        <v>8.0399999999999991</v>
      </c>
    </row>
    <row r="36" spans="1:9">
      <c r="A36" s="3">
        <v>34</v>
      </c>
      <c r="B36" s="3" t="s">
        <v>26</v>
      </c>
      <c r="C36" s="1" t="s">
        <v>699</v>
      </c>
      <c r="D36" s="3">
        <v>118651</v>
      </c>
      <c r="E36" s="3">
        <v>1814184</v>
      </c>
      <c r="F36" s="3">
        <v>173</v>
      </c>
      <c r="G36" s="2" t="s">
        <v>75</v>
      </c>
      <c r="H36" s="3">
        <v>2021</v>
      </c>
      <c r="I36" s="3">
        <v>8.0299999999999994</v>
      </c>
    </row>
    <row r="37" spans="1:9">
      <c r="A37" s="3">
        <v>35</v>
      </c>
      <c r="B37" s="3" t="s">
        <v>26</v>
      </c>
      <c r="C37" s="1" t="s">
        <v>710</v>
      </c>
      <c r="D37" s="3">
        <v>118651</v>
      </c>
      <c r="E37" s="3">
        <v>1814277</v>
      </c>
      <c r="F37" s="3">
        <v>266</v>
      </c>
      <c r="G37" s="2" t="s">
        <v>75</v>
      </c>
      <c r="H37" s="3">
        <v>2021</v>
      </c>
      <c r="I37" s="3">
        <v>8</v>
      </c>
    </row>
    <row r="38" spans="1:9">
      <c r="A38" s="3">
        <v>36</v>
      </c>
      <c r="B38" s="3" t="s">
        <v>26</v>
      </c>
      <c r="C38" s="1" t="s">
        <v>723</v>
      </c>
      <c r="D38" s="3">
        <v>118651</v>
      </c>
      <c r="E38" s="3">
        <v>1814415</v>
      </c>
      <c r="F38" s="3">
        <v>403</v>
      </c>
      <c r="G38" s="2" t="s">
        <v>75</v>
      </c>
      <c r="H38" s="3">
        <v>2021</v>
      </c>
      <c r="I38" s="3">
        <v>7.97</v>
      </c>
    </row>
    <row r="39" spans="1:9">
      <c r="A39" s="3">
        <v>37</v>
      </c>
      <c r="B39" s="3" t="s">
        <v>26</v>
      </c>
      <c r="C39" s="1" t="s">
        <v>701</v>
      </c>
      <c r="D39" s="3">
        <v>118651</v>
      </c>
      <c r="E39" s="3">
        <v>1814204</v>
      </c>
      <c r="F39" s="3">
        <v>193</v>
      </c>
      <c r="G39" s="2" t="s">
        <v>75</v>
      </c>
      <c r="H39" s="3">
        <v>2021</v>
      </c>
      <c r="I39" s="3">
        <v>7.96</v>
      </c>
    </row>
    <row r="40" spans="1:9">
      <c r="A40" s="3">
        <v>38</v>
      </c>
      <c r="B40" s="3" t="s">
        <v>26</v>
      </c>
      <c r="C40" s="7" t="s">
        <v>711</v>
      </c>
      <c r="D40" s="3">
        <v>118651</v>
      </c>
      <c r="E40" s="8">
        <v>1814282</v>
      </c>
      <c r="F40" s="8">
        <v>271</v>
      </c>
      <c r="G40" s="2" t="s">
        <v>75</v>
      </c>
      <c r="H40" s="3">
        <v>2021</v>
      </c>
      <c r="I40" s="9">
        <v>7.92</v>
      </c>
    </row>
    <row r="41" spans="1:9">
      <c r="A41" s="3">
        <v>39</v>
      </c>
      <c r="B41" s="3" t="s">
        <v>26</v>
      </c>
      <c r="C41" s="1" t="s">
        <v>689</v>
      </c>
      <c r="D41" s="3">
        <v>118651</v>
      </c>
      <c r="E41" s="3">
        <v>1814092</v>
      </c>
      <c r="F41" s="3">
        <v>81</v>
      </c>
      <c r="G41" s="2" t="s">
        <v>75</v>
      </c>
      <c r="H41" s="3">
        <v>2021</v>
      </c>
      <c r="I41" s="3">
        <v>7.89</v>
      </c>
    </row>
    <row r="42" spans="1:9">
      <c r="A42" s="3">
        <v>40</v>
      </c>
      <c r="B42" s="3" t="s">
        <v>26</v>
      </c>
      <c r="C42" s="1" t="s">
        <v>726</v>
      </c>
      <c r="D42" s="3">
        <v>118651</v>
      </c>
      <c r="E42" s="3">
        <v>1814442</v>
      </c>
      <c r="F42" s="3">
        <v>430</v>
      </c>
      <c r="G42" s="2" t="s">
        <v>75</v>
      </c>
      <c r="H42" s="3">
        <v>2021</v>
      </c>
      <c r="I42" s="3">
        <v>7.89</v>
      </c>
    </row>
    <row r="43" spans="1:9">
      <c r="A43" s="3">
        <v>41</v>
      </c>
      <c r="B43" s="3" t="s">
        <v>26</v>
      </c>
      <c r="C43" s="1" t="s">
        <v>25</v>
      </c>
      <c r="D43" s="3">
        <v>118651</v>
      </c>
      <c r="E43" s="3">
        <v>1814447</v>
      </c>
      <c r="F43" s="3">
        <v>435</v>
      </c>
      <c r="G43" s="2" t="s">
        <v>75</v>
      </c>
      <c r="H43" s="3">
        <v>2021</v>
      </c>
      <c r="I43" s="3">
        <v>7.89</v>
      </c>
    </row>
    <row r="44" spans="1:9">
      <c r="A44" s="3">
        <v>42</v>
      </c>
      <c r="B44" s="3" t="s">
        <v>26</v>
      </c>
      <c r="C44" s="1" t="s">
        <v>736</v>
      </c>
      <c r="D44" s="3">
        <v>118651</v>
      </c>
      <c r="E44" s="3">
        <v>1814548</v>
      </c>
      <c r="F44" s="3">
        <v>536</v>
      </c>
      <c r="G44" s="2" t="s">
        <v>75</v>
      </c>
      <c r="H44" s="3">
        <v>2021</v>
      </c>
      <c r="I44" s="3">
        <v>7.85</v>
      </c>
    </row>
    <row r="45" spans="1:9">
      <c r="A45" s="3">
        <v>43</v>
      </c>
      <c r="B45" s="3" t="s">
        <v>26</v>
      </c>
      <c r="C45" s="1" t="s">
        <v>697</v>
      </c>
      <c r="D45" s="3">
        <v>118651</v>
      </c>
      <c r="E45" s="3">
        <v>1814179</v>
      </c>
      <c r="F45" s="3">
        <v>168</v>
      </c>
      <c r="G45" s="2" t="s">
        <v>75</v>
      </c>
      <c r="H45" s="3">
        <v>2021</v>
      </c>
      <c r="I45" s="3">
        <v>7.83</v>
      </c>
    </row>
    <row r="46" spans="1:9">
      <c r="A46" s="3">
        <v>44</v>
      </c>
      <c r="B46" s="3" t="s">
        <v>26</v>
      </c>
      <c r="C46" s="1" t="s">
        <v>702</v>
      </c>
      <c r="D46" s="3">
        <v>118651</v>
      </c>
      <c r="E46" s="3">
        <v>1814213</v>
      </c>
      <c r="F46" s="3">
        <v>202</v>
      </c>
      <c r="G46" s="2" t="s">
        <v>75</v>
      </c>
      <c r="H46" s="3">
        <v>2021</v>
      </c>
      <c r="I46" s="3">
        <v>7.83</v>
      </c>
    </row>
    <row r="47" spans="1:9">
      <c r="A47" s="3">
        <v>45</v>
      </c>
      <c r="B47" s="3" t="s">
        <v>26</v>
      </c>
      <c r="C47" s="1" t="s">
        <v>687</v>
      </c>
      <c r="D47" s="3">
        <v>118651</v>
      </c>
      <c r="E47" s="3">
        <v>1814051</v>
      </c>
      <c r="F47" s="3">
        <v>41</v>
      </c>
      <c r="G47" s="2" t="s">
        <v>75</v>
      </c>
      <c r="H47" s="3">
        <v>2021</v>
      </c>
      <c r="I47" s="3">
        <v>7.79</v>
      </c>
    </row>
    <row r="48" spans="1:9">
      <c r="A48" s="3">
        <v>46</v>
      </c>
      <c r="B48" s="3" t="s">
        <v>26</v>
      </c>
      <c r="C48" s="1" t="s">
        <v>735</v>
      </c>
      <c r="D48" s="3">
        <v>118651</v>
      </c>
      <c r="E48" s="3">
        <v>1814547</v>
      </c>
      <c r="F48" s="3">
        <v>535</v>
      </c>
      <c r="G48" s="2" t="s">
        <v>75</v>
      </c>
      <c r="H48" s="3">
        <v>2021</v>
      </c>
      <c r="I48" s="3">
        <v>7.79</v>
      </c>
    </row>
    <row r="49" spans="1:9">
      <c r="A49" s="3">
        <v>47</v>
      </c>
      <c r="B49" s="3" t="s">
        <v>26</v>
      </c>
      <c r="C49" s="1" t="s">
        <v>717</v>
      </c>
      <c r="D49" s="3">
        <v>118651</v>
      </c>
      <c r="E49" s="3">
        <v>1814375</v>
      </c>
      <c r="F49" s="3">
        <v>363</v>
      </c>
      <c r="G49" s="2" t="s">
        <v>75</v>
      </c>
      <c r="H49" s="3">
        <v>2021</v>
      </c>
      <c r="I49" s="3">
        <v>7.77</v>
      </c>
    </row>
    <row r="50" spans="1:9">
      <c r="A50" s="3">
        <v>48</v>
      </c>
      <c r="B50" s="3" t="s">
        <v>26</v>
      </c>
      <c r="C50" s="1" t="s">
        <v>205</v>
      </c>
      <c r="D50" s="3">
        <v>118651</v>
      </c>
      <c r="E50" s="3">
        <v>1814519</v>
      </c>
      <c r="F50" s="3">
        <v>507</v>
      </c>
      <c r="G50" s="2" t="s">
        <v>75</v>
      </c>
      <c r="H50" s="3">
        <v>2021</v>
      </c>
      <c r="I50" s="3">
        <v>7.72</v>
      </c>
    </row>
    <row r="51" spans="1:9">
      <c r="A51" s="3">
        <v>49</v>
      </c>
      <c r="B51" s="3" t="s">
        <v>26</v>
      </c>
      <c r="C51" s="1" t="s">
        <v>703</v>
      </c>
      <c r="D51" s="3">
        <v>118651</v>
      </c>
      <c r="E51" s="3">
        <v>1814224</v>
      </c>
      <c r="F51" s="3">
        <v>213</v>
      </c>
      <c r="G51" s="2" t="s">
        <v>75</v>
      </c>
      <c r="H51" s="3">
        <v>2021</v>
      </c>
      <c r="I51" s="3">
        <v>7.66</v>
      </c>
    </row>
    <row r="52" spans="1:9">
      <c r="A52" s="3">
        <v>50</v>
      </c>
      <c r="B52" s="3" t="s">
        <v>26</v>
      </c>
      <c r="C52" s="1" t="s">
        <v>732</v>
      </c>
      <c r="D52" s="3">
        <v>118651</v>
      </c>
      <c r="E52" s="3">
        <v>1814509</v>
      </c>
      <c r="F52" s="3">
        <v>497</v>
      </c>
      <c r="G52" s="2" t="s">
        <v>75</v>
      </c>
      <c r="H52" s="3">
        <v>2021</v>
      </c>
      <c r="I52" s="4">
        <v>7.66</v>
      </c>
    </row>
    <row r="53" spans="1:9">
      <c r="A53" s="3">
        <v>51</v>
      </c>
      <c r="B53" s="3" t="s">
        <v>26</v>
      </c>
      <c r="C53" s="1" t="s">
        <v>734</v>
      </c>
      <c r="D53" s="3">
        <v>118651</v>
      </c>
      <c r="E53" s="3">
        <v>1814533</v>
      </c>
      <c r="F53" s="3">
        <v>521</v>
      </c>
      <c r="G53" s="2" t="s">
        <v>75</v>
      </c>
      <c r="H53" s="3">
        <v>2021</v>
      </c>
      <c r="I53" s="3">
        <v>7.61</v>
      </c>
    </row>
    <row r="54" spans="1:9">
      <c r="A54" s="3">
        <v>52</v>
      </c>
      <c r="B54" s="3" t="s">
        <v>26</v>
      </c>
      <c r="C54" s="1" t="s">
        <v>686</v>
      </c>
      <c r="D54" s="3">
        <v>118651</v>
      </c>
      <c r="E54" s="3">
        <v>1814041</v>
      </c>
      <c r="F54" s="3">
        <v>31</v>
      </c>
      <c r="G54" s="2" t="s">
        <v>75</v>
      </c>
      <c r="H54" s="3">
        <v>2021</v>
      </c>
      <c r="I54" s="3">
        <v>7.58</v>
      </c>
    </row>
    <row r="55" spans="1:9">
      <c r="A55" s="3">
        <v>53</v>
      </c>
      <c r="B55" s="3" t="s">
        <v>26</v>
      </c>
      <c r="C55" s="1" t="s">
        <v>715</v>
      </c>
      <c r="D55" s="3">
        <v>118651</v>
      </c>
      <c r="E55" s="3">
        <v>1814336</v>
      </c>
      <c r="F55" s="3">
        <v>325</v>
      </c>
      <c r="G55" s="2" t="s">
        <v>75</v>
      </c>
      <c r="H55" s="3">
        <v>2021</v>
      </c>
      <c r="I55" s="3">
        <v>7.52</v>
      </c>
    </row>
    <row r="56" spans="1:9">
      <c r="A56" s="3">
        <v>54</v>
      </c>
      <c r="B56" s="3" t="s">
        <v>26</v>
      </c>
      <c r="C56" s="1" t="s">
        <v>672</v>
      </c>
      <c r="D56" s="3">
        <v>118651</v>
      </c>
      <c r="E56" s="3">
        <v>1814469</v>
      </c>
      <c r="F56" s="3">
        <v>457</v>
      </c>
      <c r="G56" s="2" t="s">
        <v>75</v>
      </c>
      <c r="H56" s="3">
        <v>2021</v>
      </c>
      <c r="I56" s="3">
        <v>7.52</v>
      </c>
    </row>
    <row r="57" spans="1:9">
      <c r="A57" s="3">
        <v>55</v>
      </c>
      <c r="B57" s="3" t="s">
        <v>26</v>
      </c>
      <c r="C57" s="1" t="s">
        <v>694</v>
      </c>
      <c r="D57" s="3">
        <v>118651</v>
      </c>
      <c r="E57" s="3">
        <v>1814143</v>
      </c>
      <c r="F57" s="3">
        <v>132</v>
      </c>
      <c r="G57" s="2" t="s">
        <v>75</v>
      </c>
      <c r="H57" s="3">
        <v>2021</v>
      </c>
      <c r="I57" s="3">
        <v>7.51</v>
      </c>
    </row>
    <row r="58" spans="1:9">
      <c r="A58" s="3">
        <v>56</v>
      </c>
      <c r="B58" s="3" t="s">
        <v>26</v>
      </c>
      <c r="C58" s="1" t="s">
        <v>690</v>
      </c>
      <c r="D58" s="3">
        <v>118651</v>
      </c>
      <c r="E58" s="3">
        <v>1814098</v>
      </c>
      <c r="F58" s="3">
        <v>88</v>
      </c>
      <c r="G58" s="2" t="s">
        <v>75</v>
      </c>
      <c r="H58" s="3">
        <v>2021</v>
      </c>
      <c r="I58" s="4">
        <v>7.31</v>
      </c>
    </row>
    <row r="59" spans="1:9">
      <c r="A59" s="3">
        <v>57</v>
      </c>
      <c r="B59" s="3" t="s">
        <v>26</v>
      </c>
      <c r="C59" s="1" t="s">
        <v>714</v>
      </c>
      <c r="D59" s="3">
        <v>118651</v>
      </c>
      <c r="E59" s="3">
        <v>1814332</v>
      </c>
      <c r="F59" s="3">
        <v>321</v>
      </c>
      <c r="G59" s="2" t="s">
        <v>75</v>
      </c>
      <c r="H59" s="3">
        <v>2021</v>
      </c>
      <c r="I59" s="3">
        <v>6.61</v>
      </c>
    </row>
    <row r="60" spans="1:9">
      <c r="A60" s="3">
        <v>58</v>
      </c>
      <c r="B60" s="3" t="s">
        <v>26</v>
      </c>
      <c r="C60" s="1" t="s">
        <v>693</v>
      </c>
      <c r="D60" s="3">
        <v>118651</v>
      </c>
      <c r="E60" s="3">
        <v>1814142</v>
      </c>
      <c r="F60" s="3">
        <v>132</v>
      </c>
      <c r="G60" s="2" t="s">
        <v>75</v>
      </c>
      <c r="H60" s="3">
        <v>2021</v>
      </c>
      <c r="I60" s="3" t="s">
        <v>12</v>
      </c>
    </row>
    <row r="61" spans="1:9">
      <c r="A61" s="3">
        <v>59</v>
      </c>
      <c r="B61" s="3" t="s">
        <v>26</v>
      </c>
      <c r="C61" s="1" t="s">
        <v>727</v>
      </c>
      <c r="D61" s="3">
        <v>118651</v>
      </c>
      <c r="E61" s="3">
        <v>1814444</v>
      </c>
      <c r="F61" s="3">
        <v>432</v>
      </c>
      <c r="G61" s="2" t="s">
        <v>75</v>
      </c>
      <c r="H61" s="3">
        <v>2021</v>
      </c>
      <c r="I61" s="3" t="s">
        <v>12</v>
      </c>
    </row>
    <row r="62" spans="1:9">
      <c r="A62" s="3">
        <v>60</v>
      </c>
      <c r="B62" s="3" t="s">
        <v>26</v>
      </c>
      <c r="C62" s="1" t="s">
        <v>728</v>
      </c>
      <c r="D62" s="3">
        <v>118651</v>
      </c>
      <c r="E62" s="3">
        <v>1814453</v>
      </c>
      <c r="F62" s="3">
        <v>441</v>
      </c>
      <c r="G62" s="2" t="s">
        <v>75</v>
      </c>
      <c r="H62" s="3">
        <v>2021</v>
      </c>
      <c r="I62" s="3" t="s">
        <v>12</v>
      </c>
    </row>
  </sheetData>
  <sortState ref="C3:I62">
    <sortCondition descending="1" ref="I3:I62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79"/>
  <sheetViews>
    <sheetView topLeftCell="D1" workbookViewId="0">
      <selection activeCell="N10" sqref="N10"/>
    </sheetView>
  </sheetViews>
  <sheetFormatPr defaultRowHeight="15"/>
  <cols>
    <col min="2" max="2" width="15.42578125" bestFit="1" customWidth="1"/>
    <col min="3" max="3" width="24.85546875" bestFit="1" customWidth="1"/>
    <col min="4" max="4" width="10.7109375" customWidth="1"/>
    <col min="5" max="5" width="8.28515625" bestFit="1" customWidth="1"/>
    <col min="6" max="6" width="9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2.75" customHeight="1">
      <c r="A1" s="88" t="s">
        <v>196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3" t="s">
        <v>28</v>
      </c>
      <c r="C3" s="1" t="s">
        <v>244</v>
      </c>
      <c r="D3" s="1">
        <v>118651</v>
      </c>
      <c r="E3" s="1">
        <v>1814113</v>
      </c>
      <c r="F3" s="1">
        <v>10102</v>
      </c>
      <c r="G3" s="2" t="s">
        <v>75</v>
      </c>
      <c r="H3" s="3">
        <v>2021</v>
      </c>
      <c r="I3" s="4">
        <v>9.5399999999999991</v>
      </c>
    </row>
    <row r="4" spans="1:18">
      <c r="A4" s="3">
        <v>2</v>
      </c>
      <c r="B4" s="3" t="s">
        <v>28</v>
      </c>
      <c r="C4" s="1" t="s">
        <v>220</v>
      </c>
      <c r="D4" s="1">
        <v>118651</v>
      </c>
      <c r="E4" s="1">
        <v>1814359</v>
      </c>
      <c r="F4" s="1">
        <v>10348</v>
      </c>
      <c r="G4" s="2" t="s">
        <v>75</v>
      </c>
      <c r="H4" s="3">
        <v>2021</v>
      </c>
      <c r="I4" s="4">
        <v>8.92</v>
      </c>
    </row>
    <row r="5" spans="1:18">
      <c r="A5" s="3">
        <v>3</v>
      </c>
      <c r="B5" s="3" t="s">
        <v>28</v>
      </c>
      <c r="C5" s="1" t="s">
        <v>246</v>
      </c>
      <c r="D5" s="1">
        <v>118651</v>
      </c>
      <c r="E5" s="1">
        <v>1814104</v>
      </c>
      <c r="F5" s="1">
        <v>10740</v>
      </c>
      <c r="G5" s="2" t="s">
        <v>75</v>
      </c>
      <c r="H5" s="3">
        <v>2021</v>
      </c>
      <c r="I5" s="4">
        <v>8.75</v>
      </c>
    </row>
    <row r="6" spans="1:18">
      <c r="A6" s="3">
        <v>4</v>
      </c>
      <c r="B6" s="3" t="s">
        <v>28</v>
      </c>
      <c r="C6" s="1" t="s">
        <v>199</v>
      </c>
      <c r="D6" s="1">
        <v>118651</v>
      </c>
      <c r="E6" s="1">
        <v>1814581</v>
      </c>
      <c r="F6" s="1">
        <v>10569</v>
      </c>
      <c r="G6" s="2" t="s">
        <v>75</v>
      </c>
      <c r="H6" s="3">
        <v>2021</v>
      </c>
      <c r="I6" s="4">
        <v>8.6300000000000008</v>
      </c>
    </row>
    <row r="7" spans="1:18">
      <c r="A7" s="3">
        <v>5</v>
      </c>
      <c r="B7" s="3" t="s">
        <v>28</v>
      </c>
      <c r="C7" s="1" t="s">
        <v>253</v>
      </c>
      <c r="D7" s="1">
        <v>118651</v>
      </c>
      <c r="E7" s="1">
        <v>1814072</v>
      </c>
      <c r="F7" s="1">
        <v>10061</v>
      </c>
      <c r="G7" s="2" t="s">
        <v>75</v>
      </c>
      <c r="H7" s="3">
        <v>2021</v>
      </c>
      <c r="I7" s="3">
        <v>8.6199999999999992</v>
      </c>
    </row>
    <row r="8" spans="1:18">
      <c r="A8" s="3">
        <v>6</v>
      </c>
      <c r="B8" s="3" t="s">
        <v>28</v>
      </c>
      <c r="C8" s="1" t="s">
        <v>228</v>
      </c>
      <c r="D8" s="1">
        <v>118651</v>
      </c>
      <c r="E8" s="1">
        <v>1814286</v>
      </c>
      <c r="F8" s="1">
        <v>10275</v>
      </c>
      <c r="G8" s="2" t="s">
        <v>75</v>
      </c>
      <c r="H8" s="3">
        <v>2021</v>
      </c>
      <c r="I8" s="4">
        <v>8.61</v>
      </c>
      <c r="K8" s="5" t="s">
        <v>23</v>
      </c>
      <c r="L8" s="5" t="s">
        <v>18</v>
      </c>
      <c r="M8" s="5" t="s">
        <v>17</v>
      </c>
      <c r="N8" s="5" t="s">
        <v>19</v>
      </c>
      <c r="O8" s="5" t="s">
        <v>20</v>
      </c>
      <c r="P8" s="5" t="s">
        <v>21</v>
      </c>
      <c r="Q8" s="5" t="s">
        <v>12</v>
      </c>
      <c r="R8" s="6" t="s">
        <v>22</v>
      </c>
    </row>
    <row r="9" spans="1:18">
      <c r="A9" s="3">
        <v>7</v>
      </c>
      <c r="B9" s="3" t="s">
        <v>28</v>
      </c>
      <c r="C9" s="1" t="s">
        <v>212</v>
      </c>
      <c r="D9" s="1">
        <v>118651</v>
      </c>
      <c r="E9" s="1">
        <v>1814458</v>
      </c>
      <c r="F9" s="1">
        <v>10446</v>
      </c>
      <c r="G9" s="2" t="s">
        <v>75</v>
      </c>
      <c r="H9" s="3">
        <v>2021</v>
      </c>
      <c r="I9" s="4">
        <v>8.56</v>
      </c>
      <c r="K9" s="5" t="s">
        <v>16</v>
      </c>
      <c r="L9" s="5">
        <f>COUNTIFS(I3:I79, "&lt;10.01", I3:I79, "&gt;8.99")</f>
        <v>1</v>
      </c>
      <c r="M9" s="5">
        <f>COUNTIFS(I3:I79, "&lt;9.01", I3:I79, "&gt;7.99")</f>
        <v>43</v>
      </c>
      <c r="N9" s="5">
        <f>COUNTIFS(I3:I79, "&lt;8.01", I3:I79, "&gt;6.99")</f>
        <v>31</v>
      </c>
      <c r="O9" s="5">
        <f>COUNTIFS(I3:I79, "&lt;7.01", I3:I79, "&gt;5.99")</f>
        <v>0</v>
      </c>
      <c r="P9" s="5">
        <f>COUNTIFS(I3:I79, "&lt;6.01", I3:I79, "&gt;5")</f>
        <v>0</v>
      </c>
      <c r="Q9" s="5">
        <f>COUNTIF(I3:I79, "GPW")</f>
        <v>2</v>
      </c>
      <c r="R9" s="5">
        <f>L9+M9+N9+O9+P9+Q9</f>
        <v>77</v>
      </c>
    </row>
    <row r="10" spans="1:18">
      <c r="A10" s="3">
        <v>8</v>
      </c>
      <c r="B10" s="3" t="s">
        <v>28</v>
      </c>
      <c r="C10" s="1" t="s">
        <v>222</v>
      </c>
      <c r="D10" s="1">
        <v>118651</v>
      </c>
      <c r="E10" s="1">
        <v>1814344</v>
      </c>
      <c r="F10" s="1">
        <v>10333</v>
      </c>
      <c r="G10" s="2" t="s">
        <v>75</v>
      </c>
      <c r="H10" s="3">
        <v>2021</v>
      </c>
      <c r="I10" s="4">
        <v>8.52</v>
      </c>
    </row>
    <row r="11" spans="1:18">
      <c r="A11" s="3">
        <v>9</v>
      </c>
      <c r="B11" s="3" t="s">
        <v>28</v>
      </c>
      <c r="C11" s="1" t="s">
        <v>217</v>
      </c>
      <c r="D11" s="1">
        <v>118651</v>
      </c>
      <c r="E11" s="1">
        <v>1814408</v>
      </c>
      <c r="F11" s="1">
        <v>10396</v>
      </c>
      <c r="G11" s="2" t="s">
        <v>75</v>
      </c>
      <c r="H11" s="3">
        <v>2021</v>
      </c>
      <c r="I11" s="4">
        <v>8.51</v>
      </c>
    </row>
    <row r="12" spans="1:18">
      <c r="A12" s="3">
        <v>10</v>
      </c>
      <c r="B12" s="3" t="s">
        <v>28</v>
      </c>
      <c r="C12" s="1" t="s">
        <v>40</v>
      </c>
      <c r="D12" s="1">
        <v>118651</v>
      </c>
      <c r="E12" s="1">
        <v>1814432</v>
      </c>
      <c r="F12" s="1">
        <v>10420</v>
      </c>
      <c r="G12" s="2" t="s">
        <v>75</v>
      </c>
      <c r="H12" s="3">
        <v>2021</v>
      </c>
      <c r="I12" s="4">
        <v>8.48</v>
      </c>
    </row>
    <row r="13" spans="1:18">
      <c r="A13" s="3">
        <v>11</v>
      </c>
      <c r="B13" s="3" t="s">
        <v>28</v>
      </c>
      <c r="C13" s="1" t="s">
        <v>257</v>
      </c>
      <c r="D13" s="1">
        <v>118651</v>
      </c>
      <c r="E13" s="1">
        <v>1814030</v>
      </c>
      <c r="F13" s="1">
        <v>10020</v>
      </c>
      <c r="G13" s="2" t="s">
        <v>75</v>
      </c>
      <c r="H13" s="3">
        <v>2021</v>
      </c>
      <c r="I13" s="3">
        <v>8.48</v>
      </c>
    </row>
    <row r="14" spans="1:18">
      <c r="A14" s="3">
        <v>12</v>
      </c>
      <c r="B14" s="3" t="s">
        <v>28</v>
      </c>
      <c r="C14" s="1" t="s">
        <v>248</v>
      </c>
      <c r="D14" s="1">
        <v>118651</v>
      </c>
      <c r="E14" s="1">
        <v>1814095</v>
      </c>
      <c r="F14" s="1">
        <v>10085</v>
      </c>
      <c r="G14" s="2" t="s">
        <v>75</v>
      </c>
      <c r="H14" s="3">
        <v>2021</v>
      </c>
      <c r="I14" s="4">
        <v>8.41</v>
      </c>
    </row>
    <row r="15" spans="1:18">
      <c r="A15" s="3">
        <v>13</v>
      </c>
      <c r="B15" s="3" t="s">
        <v>28</v>
      </c>
      <c r="C15" s="1" t="s">
        <v>218</v>
      </c>
      <c r="D15" s="1">
        <v>118651</v>
      </c>
      <c r="E15" s="1">
        <v>1814400</v>
      </c>
      <c r="F15" s="1">
        <v>10388</v>
      </c>
      <c r="G15" s="2" t="s">
        <v>75</v>
      </c>
      <c r="H15" s="3">
        <v>2021</v>
      </c>
      <c r="I15" s="4">
        <v>8.39</v>
      </c>
    </row>
    <row r="16" spans="1:18">
      <c r="A16" s="3">
        <v>14</v>
      </c>
      <c r="B16" s="3" t="s">
        <v>28</v>
      </c>
      <c r="C16" s="1" t="s">
        <v>219</v>
      </c>
      <c r="D16" s="1">
        <v>118651</v>
      </c>
      <c r="E16" s="1">
        <v>1814376</v>
      </c>
      <c r="F16" s="1">
        <v>10364</v>
      </c>
      <c r="G16" s="2" t="s">
        <v>75</v>
      </c>
      <c r="H16" s="3">
        <v>2021</v>
      </c>
      <c r="I16" s="4">
        <v>8.3800000000000008</v>
      </c>
    </row>
    <row r="17" spans="1:9">
      <c r="A17" s="3">
        <v>15</v>
      </c>
      <c r="B17" s="3" t="s">
        <v>28</v>
      </c>
      <c r="C17" s="1" t="s">
        <v>236</v>
      </c>
      <c r="D17" s="1">
        <v>118651</v>
      </c>
      <c r="E17" s="1">
        <v>1814183</v>
      </c>
      <c r="F17" s="1">
        <v>10172</v>
      </c>
      <c r="G17" s="2" t="s">
        <v>75</v>
      </c>
      <c r="H17" s="3">
        <v>2021</v>
      </c>
      <c r="I17" s="4">
        <v>8.3800000000000008</v>
      </c>
    </row>
    <row r="18" spans="1:9">
      <c r="A18" s="3">
        <v>16</v>
      </c>
      <c r="B18" s="3" t="s">
        <v>28</v>
      </c>
      <c r="C18" s="1" t="s">
        <v>242</v>
      </c>
      <c r="D18" s="1">
        <v>118651</v>
      </c>
      <c r="E18" s="1">
        <v>1814146</v>
      </c>
      <c r="F18" s="1">
        <v>10135</v>
      </c>
      <c r="G18" s="2" t="s">
        <v>75</v>
      </c>
      <c r="H18" s="3">
        <v>2021</v>
      </c>
      <c r="I18" s="4">
        <v>8.3800000000000008</v>
      </c>
    </row>
    <row r="19" spans="1:9">
      <c r="A19" s="3">
        <v>17</v>
      </c>
      <c r="B19" s="3" t="s">
        <v>28</v>
      </c>
      <c r="C19" s="1" t="s">
        <v>204</v>
      </c>
      <c r="D19" s="1">
        <v>118651</v>
      </c>
      <c r="E19" s="1">
        <v>1814521</v>
      </c>
      <c r="F19" s="1">
        <v>10509</v>
      </c>
      <c r="G19" s="2" t="s">
        <v>75</v>
      </c>
      <c r="H19" s="3">
        <v>2021</v>
      </c>
      <c r="I19" s="4">
        <v>8.3699999999999992</v>
      </c>
    </row>
    <row r="20" spans="1:9">
      <c r="A20" s="3">
        <v>18</v>
      </c>
      <c r="B20" s="3" t="s">
        <v>28</v>
      </c>
      <c r="C20" s="1" t="s">
        <v>48</v>
      </c>
      <c r="D20" s="1">
        <v>118651</v>
      </c>
      <c r="E20" s="1">
        <v>1814222</v>
      </c>
      <c r="F20" s="1">
        <v>10211</v>
      </c>
      <c r="G20" s="2" t="s">
        <v>75</v>
      </c>
      <c r="H20" s="3">
        <v>2021</v>
      </c>
      <c r="I20" s="4">
        <v>8.3699999999999992</v>
      </c>
    </row>
    <row r="21" spans="1:9">
      <c r="A21" s="3">
        <v>19</v>
      </c>
      <c r="B21" s="3" t="s">
        <v>28</v>
      </c>
      <c r="C21" s="1" t="s">
        <v>227</v>
      </c>
      <c r="D21" s="1">
        <v>118651</v>
      </c>
      <c r="E21" s="1">
        <v>1814299</v>
      </c>
      <c r="F21" s="1">
        <v>10288</v>
      </c>
      <c r="G21" s="2" t="s">
        <v>75</v>
      </c>
      <c r="H21" s="3">
        <v>2021</v>
      </c>
      <c r="I21" s="4">
        <v>8.35</v>
      </c>
    </row>
    <row r="22" spans="1:9">
      <c r="A22" s="3">
        <v>20</v>
      </c>
      <c r="B22" s="3" t="s">
        <v>28</v>
      </c>
      <c r="C22" s="1" t="s">
        <v>234</v>
      </c>
      <c r="D22" s="1">
        <v>118651</v>
      </c>
      <c r="E22" s="1">
        <v>1814209</v>
      </c>
      <c r="F22" s="1">
        <v>10198</v>
      </c>
      <c r="G22" s="2" t="s">
        <v>75</v>
      </c>
      <c r="H22" s="3">
        <v>2021</v>
      </c>
      <c r="I22" s="4">
        <v>8.35</v>
      </c>
    </row>
    <row r="23" spans="1:9">
      <c r="A23" s="3">
        <v>21</v>
      </c>
      <c r="B23" s="3" t="s">
        <v>28</v>
      </c>
      <c r="C23" s="1" t="s">
        <v>251</v>
      </c>
      <c r="D23" s="1">
        <v>118651</v>
      </c>
      <c r="E23" s="1">
        <v>1814076</v>
      </c>
      <c r="F23" s="1">
        <v>10065</v>
      </c>
      <c r="G23" s="2" t="s">
        <v>75</v>
      </c>
      <c r="H23" s="3">
        <v>2021</v>
      </c>
      <c r="I23" s="3">
        <v>8.35</v>
      </c>
    </row>
    <row r="24" spans="1:9">
      <c r="A24" s="3">
        <v>22</v>
      </c>
      <c r="B24" s="3" t="s">
        <v>28</v>
      </c>
      <c r="C24" s="7" t="s">
        <v>258</v>
      </c>
      <c r="D24" s="1">
        <v>118651</v>
      </c>
      <c r="E24" s="7">
        <v>1814025</v>
      </c>
      <c r="F24" s="7">
        <v>10015</v>
      </c>
      <c r="G24" s="2" t="s">
        <v>75</v>
      </c>
      <c r="H24" s="3">
        <v>2021</v>
      </c>
      <c r="I24" s="9">
        <v>8.3000000000000007</v>
      </c>
    </row>
    <row r="25" spans="1:9">
      <c r="A25" s="3">
        <v>23</v>
      </c>
      <c r="B25" s="3" t="s">
        <v>28</v>
      </c>
      <c r="C25" s="1" t="s">
        <v>215</v>
      </c>
      <c r="D25" s="1">
        <v>118651</v>
      </c>
      <c r="E25" s="1">
        <v>1814424</v>
      </c>
      <c r="F25" s="1">
        <v>10412</v>
      </c>
      <c r="G25" s="2" t="s">
        <v>75</v>
      </c>
      <c r="H25" s="3">
        <v>2021</v>
      </c>
      <c r="I25" s="4">
        <v>8.25</v>
      </c>
    </row>
    <row r="26" spans="1:9">
      <c r="A26" s="3">
        <v>24</v>
      </c>
      <c r="B26" s="3" t="s">
        <v>28</v>
      </c>
      <c r="C26" s="1" t="s">
        <v>235</v>
      </c>
      <c r="D26" s="1">
        <v>118651</v>
      </c>
      <c r="E26" s="1">
        <v>1814187</v>
      </c>
      <c r="F26" s="1">
        <v>10176</v>
      </c>
      <c r="G26" s="2" t="s">
        <v>75</v>
      </c>
      <c r="H26" s="3">
        <v>2021</v>
      </c>
      <c r="I26" s="4">
        <v>8.25</v>
      </c>
    </row>
    <row r="27" spans="1:9">
      <c r="A27" s="3">
        <v>25</v>
      </c>
      <c r="B27" s="3" t="s">
        <v>28</v>
      </c>
      <c r="C27" s="1" t="s">
        <v>14</v>
      </c>
      <c r="D27" s="1">
        <v>118651</v>
      </c>
      <c r="E27" s="1">
        <v>1814069</v>
      </c>
      <c r="F27" s="1">
        <v>10058</v>
      </c>
      <c r="G27" s="2" t="s">
        <v>75</v>
      </c>
      <c r="H27" s="3">
        <v>2021</v>
      </c>
      <c r="I27" s="3">
        <v>8.25</v>
      </c>
    </row>
    <row r="28" spans="1:9">
      <c r="A28" s="3">
        <v>26</v>
      </c>
      <c r="B28" s="3" t="s">
        <v>28</v>
      </c>
      <c r="C28" s="1" t="s">
        <v>200</v>
      </c>
      <c r="D28" s="1">
        <v>118651</v>
      </c>
      <c r="E28" s="1">
        <v>1814573</v>
      </c>
      <c r="F28" s="1">
        <v>10561</v>
      </c>
      <c r="G28" s="2" t="s">
        <v>75</v>
      </c>
      <c r="H28" s="3">
        <v>2021</v>
      </c>
      <c r="I28" s="4">
        <v>8.24</v>
      </c>
    </row>
    <row r="29" spans="1:9">
      <c r="A29" s="3">
        <v>27</v>
      </c>
      <c r="B29" s="3" t="s">
        <v>28</v>
      </c>
      <c r="C29" s="1" t="s">
        <v>32</v>
      </c>
      <c r="D29" s="1">
        <v>118651</v>
      </c>
      <c r="E29" s="1">
        <v>1814347</v>
      </c>
      <c r="F29" s="1">
        <v>10336</v>
      </c>
      <c r="G29" s="2" t="s">
        <v>75</v>
      </c>
      <c r="H29" s="3">
        <v>2021</v>
      </c>
      <c r="I29" s="4">
        <v>8.17</v>
      </c>
    </row>
    <row r="30" spans="1:9">
      <c r="A30" s="3">
        <v>28</v>
      </c>
      <c r="B30" s="3" t="s">
        <v>28</v>
      </c>
      <c r="C30" s="1" t="s">
        <v>247</v>
      </c>
      <c r="D30" s="1">
        <v>118651</v>
      </c>
      <c r="E30" s="1">
        <v>1814102</v>
      </c>
      <c r="F30" s="1">
        <v>10092</v>
      </c>
      <c r="G30" s="2" t="s">
        <v>75</v>
      </c>
      <c r="H30" s="3">
        <v>2021</v>
      </c>
      <c r="I30" s="4">
        <v>8.17</v>
      </c>
    </row>
    <row r="31" spans="1:9">
      <c r="A31" s="3">
        <v>29</v>
      </c>
      <c r="B31" s="3" t="s">
        <v>28</v>
      </c>
      <c r="C31" s="1" t="s">
        <v>37</v>
      </c>
      <c r="D31" s="1">
        <v>118651</v>
      </c>
      <c r="E31" s="1">
        <v>1814100</v>
      </c>
      <c r="F31" s="1">
        <v>10090</v>
      </c>
      <c r="G31" s="2" t="s">
        <v>75</v>
      </c>
      <c r="H31" s="3">
        <v>2021</v>
      </c>
      <c r="I31" s="4">
        <v>8.17</v>
      </c>
    </row>
    <row r="32" spans="1:9">
      <c r="A32" s="3">
        <v>30</v>
      </c>
      <c r="B32" s="3" t="s">
        <v>28</v>
      </c>
      <c r="C32" s="1" t="s">
        <v>31</v>
      </c>
      <c r="D32" s="1">
        <v>118651</v>
      </c>
      <c r="E32" s="1">
        <v>1814379</v>
      </c>
      <c r="F32" s="1">
        <v>10367</v>
      </c>
      <c r="G32" s="2" t="s">
        <v>75</v>
      </c>
      <c r="H32" s="3">
        <v>2021</v>
      </c>
      <c r="I32" s="4">
        <v>8.15</v>
      </c>
    </row>
    <row r="33" spans="1:9">
      <c r="A33" s="3">
        <v>31</v>
      </c>
      <c r="B33" s="3" t="s">
        <v>28</v>
      </c>
      <c r="C33" s="1" t="s">
        <v>197</v>
      </c>
      <c r="D33" s="1">
        <v>118651</v>
      </c>
      <c r="E33" s="1">
        <v>1816218</v>
      </c>
      <c r="F33" s="1">
        <v>11619</v>
      </c>
      <c r="G33" s="2" t="s">
        <v>75</v>
      </c>
      <c r="H33" s="3">
        <v>2021</v>
      </c>
      <c r="I33" s="4">
        <v>8.11</v>
      </c>
    </row>
    <row r="34" spans="1:9">
      <c r="A34" s="3">
        <v>32</v>
      </c>
      <c r="B34" s="3" t="s">
        <v>28</v>
      </c>
      <c r="C34" s="1" t="s">
        <v>55</v>
      </c>
      <c r="D34" s="1">
        <v>118651</v>
      </c>
      <c r="E34" s="1">
        <v>1814422</v>
      </c>
      <c r="F34" s="1">
        <v>10410</v>
      </c>
      <c r="G34" s="2" t="s">
        <v>75</v>
      </c>
      <c r="H34" s="3">
        <v>2021</v>
      </c>
      <c r="I34" s="4">
        <v>8.11</v>
      </c>
    </row>
    <row r="35" spans="1:9">
      <c r="A35" s="3">
        <v>33</v>
      </c>
      <c r="B35" s="3" t="s">
        <v>28</v>
      </c>
      <c r="C35" s="1" t="s">
        <v>245</v>
      </c>
      <c r="D35" s="1">
        <v>118651</v>
      </c>
      <c r="E35" s="1">
        <v>1814105</v>
      </c>
      <c r="F35" s="1">
        <v>10094</v>
      </c>
      <c r="G35" s="2" t="s">
        <v>75</v>
      </c>
      <c r="H35" s="3">
        <v>2021</v>
      </c>
      <c r="I35" s="4">
        <v>8.11</v>
      </c>
    </row>
    <row r="36" spans="1:9">
      <c r="A36" s="3">
        <v>34</v>
      </c>
      <c r="B36" s="3" t="s">
        <v>28</v>
      </c>
      <c r="C36" s="1" t="s">
        <v>249</v>
      </c>
      <c r="D36" s="1">
        <v>118651</v>
      </c>
      <c r="E36" s="1">
        <v>1814091</v>
      </c>
      <c r="F36" s="1">
        <v>10080</v>
      </c>
      <c r="G36" s="2" t="s">
        <v>75</v>
      </c>
      <c r="H36" s="3">
        <v>2021</v>
      </c>
      <c r="I36" s="4">
        <v>8.11</v>
      </c>
    </row>
    <row r="37" spans="1:9">
      <c r="A37" s="3">
        <v>35</v>
      </c>
      <c r="B37" s="3" t="s">
        <v>28</v>
      </c>
      <c r="C37" s="1" t="s">
        <v>201</v>
      </c>
      <c r="D37" s="1">
        <v>118651</v>
      </c>
      <c r="E37" s="1">
        <v>1814557</v>
      </c>
      <c r="F37" s="1">
        <v>10545</v>
      </c>
      <c r="G37" s="2" t="s">
        <v>75</v>
      </c>
      <c r="H37" s="3">
        <v>2021</v>
      </c>
      <c r="I37" s="4">
        <v>8.1</v>
      </c>
    </row>
    <row r="38" spans="1:9">
      <c r="A38" s="3">
        <v>36</v>
      </c>
      <c r="B38" s="3" t="s">
        <v>28</v>
      </c>
      <c r="C38" s="1" t="s">
        <v>52</v>
      </c>
      <c r="D38" s="1">
        <v>118651</v>
      </c>
      <c r="E38" s="1">
        <v>1814112</v>
      </c>
      <c r="F38" s="1">
        <v>10101</v>
      </c>
      <c r="G38" s="2" t="s">
        <v>75</v>
      </c>
      <c r="H38" s="3">
        <v>2021</v>
      </c>
      <c r="I38" s="4">
        <v>8.1</v>
      </c>
    </row>
    <row r="39" spans="1:9">
      <c r="A39" s="3">
        <v>37</v>
      </c>
      <c r="B39" s="3" t="s">
        <v>28</v>
      </c>
      <c r="C39" s="1" t="s">
        <v>15</v>
      </c>
      <c r="D39" s="1">
        <v>118651</v>
      </c>
      <c r="E39" s="1">
        <v>1814050</v>
      </c>
      <c r="F39" s="1">
        <v>10040</v>
      </c>
      <c r="G39" s="2" t="s">
        <v>75</v>
      </c>
      <c r="H39" s="3">
        <v>2021</v>
      </c>
      <c r="I39" s="3">
        <v>8.08</v>
      </c>
    </row>
    <row r="40" spans="1:9">
      <c r="A40" s="3">
        <v>38</v>
      </c>
      <c r="B40" s="3" t="s">
        <v>28</v>
      </c>
      <c r="C40" s="1" t="s">
        <v>255</v>
      </c>
      <c r="D40" s="1">
        <v>118651</v>
      </c>
      <c r="E40" s="1">
        <v>1814044</v>
      </c>
      <c r="F40" s="1">
        <v>10034</v>
      </c>
      <c r="G40" s="2" t="s">
        <v>75</v>
      </c>
      <c r="H40" s="3">
        <v>2021</v>
      </c>
      <c r="I40" s="3">
        <v>8.08</v>
      </c>
    </row>
    <row r="41" spans="1:9">
      <c r="A41" s="3">
        <v>39</v>
      </c>
      <c r="B41" s="3" t="s">
        <v>28</v>
      </c>
      <c r="C41" s="1" t="s">
        <v>230</v>
      </c>
      <c r="D41" s="1">
        <v>118651</v>
      </c>
      <c r="E41" s="1">
        <v>1814260</v>
      </c>
      <c r="F41" s="1">
        <v>10249</v>
      </c>
      <c r="G41" s="2" t="s">
        <v>75</v>
      </c>
      <c r="H41" s="3">
        <v>2021</v>
      </c>
      <c r="I41" s="4">
        <v>8.06</v>
      </c>
    </row>
    <row r="42" spans="1:9">
      <c r="A42" s="3">
        <v>40</v>
      </c>
      <c r="B42" s="3" t="s">
        <v>28</v>
      </c>
      <c r="C42" s="1" t="s">
        <v>29</v>
      </c>
      <c r="D42" s="1">
        <v>118651</v>
      </c>
      <c r="E42" s="1">
        <v>1814554</v>
      </c>
      <c r="F42" s="1">
        <v>10542</v>
      </c>
      <c r="G42" s="2" t="s">
        <v>75</v>
      </c>
      <c r="H42" s="3">
        <v>2021</v>
      </c>
      <c r="I42" s="4">
        <v>8.0399999999999991</v>
      </c>
    </row>
    <row r="43" spans="1:9">
      <c r="A43" s="3">
        <v>41</v>
      </c>
      <c r="B43" s="3" t="s">
        <v>28</v>
      </c>
      <c r="C43" s="1" t="s">
        <v>41</v>
      </c>
      <c r="D43" s="1">
        <v>118651</v>
      </c>
      <c r="E43" s="1">
        <v>1814150</v>
      </c>
      <c r="F43" s="1">
        <v>10139</v>
      </c>
      <c r="G43" s="2" t="s">
        <v>75</v>
      </c>
      <c r="H43" s="3">
        <v>2021</v>
      </c>
      <c r="I43" s="4">
        <v>8.0399999999999991</v>
      </c>
    </row>
    <row r="44" spans="1:9">
      <c r="A44" s="3">
        <v>42</v>
      </c>
      <c r="B44" s="3" t="s">
        <v>28</v>
      </c>
      <c r="C44" s="1" t="s">
        <v>237</v>
      </c>
      <c r="D44" s="1">
        <v>118651</v>
      </c>
      <c r="E44" s="1">
        <v>1814177</v>
      </c>
      <c r="F44" s="1">
        <v>10166</v>
      </c>
      <c r="G44" s="2" t="s">
        <v>75</v>
      </c>
      <c r="H44" s="3">
        <v>2021</v>
      </c>
      <c r="I44" s="4">
        <v>8.0299999999999994</v>
      </c>
    </row>
    <row r="45" spans="1:9">
      <c r="A45" s="3">
        <v>43</v>
      </c>
      <c r="B45" s="3" t="s">
        <v>28</v>
      </c>
      <c r="C45" s="1" t="s">
        <v>205</v>
      </c>
      <c r="D45" s="1">
        <v>118651</v>
      </c>
      <c r="E45" s="1">
        <v>1814518</v>
      </c>
      <c r="F45" s="1">
        <v>10506</v>
      </c>
      <c r="G45" s="2" t="s">
        <v>75</v>
      </c>
      <c r="H45" s="3">
        <v>2021</v>
      </c>
      <c r="I45" s="4">
        <v>8.01</v>
      </c>
    </row>
    <row r="46" spans="1:9">
      <c r="A46" s="3">
        <v>44</v>
      </c>
      <c r="B46" s="3" t="s">
        <v>28</v>
      </c>
      <c r="C46" s="1" t="s">
        <v>226</v>
      </c>
      <c r="D46" s="1">
        <v>118651</v>
      </c>
      <c r="E46" s="1">
        <v>1814319</v>
      </c>
      <c r="F46" s="1">
        <v>10308</v>
      </c>
      <c r="G46" s="2" t="s">
        <v>75</v>
      </c>
      <c r="H46" s="3">
        <v>2021</v>
      </c>
      <c r="I46" s="4">
        <v>8.01</v>
      </c>
    </row>
    <row r="47" spans="1:9">
      <c r="A47" s="3">
        <v>45</v>
      </c>
      <c r="B47" s="3" t="s">
        <v>28</v>
      </c>
      <c r="C47" s="1" t="s">
        <v>238</v>
      </c>
      <c r="D47" s="1">
        <v>118651</v>
      </c>
      <c r="E47" s="1">
        <v>1814160</v>
      </c>
      <c r="F47" s="1">
        <v>10149</v>
      </c>
      <c r="G47" s="2" t="s">
        <v>75</v>
      </c>
      <c r="H47" s="3">
        <v>2021</v>
      </c>
      <c r="I47" s="4">
        <v>7.99</v>
      </c>
    </row>
    <row r="48" spans="1:9">
      <c r="A48" s="3">
        <v>46</v>
      </c>
      <c r="B48" s="3" t="s">
        <v>28</v>
      </c>
      <c r="C48" s="1" t="s">
        <v>231</v>
      </c>
      <c r="D48" s="1">
        <v>118651</v>
      </c>
      <c r="E48" s="1">
        <v>1814245</v>
      </c>
      <c r="F48" s="1">
        <v>10234</v>
      </c>
      <c r="G48" s="2" t="s">
        <v>75</v>
      </c>
      <c r="H48" s="3">
        <v>2021</v>
      </c>
      <c r="I48" s="4">
        <v>7.96</v>
      </c>
    </row>
    <row r="49" spans="1:9">
      <c r="A49" s="3">
        <v>47</v>
      </c>
      <c r="B49" s="3" t="s">
        <v>28</v>
      </c>
      <c r="C49" s="1" t="s">
        <v>203</v>
      </c>
      <c r="D49" s="1">
        <v>118651</v>
      </c>
      <c r="E49" s="1">
        <v>1814525</v>
      </c>
      <c r="F49" s="1">
        <v>10513</v>
      </c>
      <c r="G49" s="2" t="s">
        <v>75</v>
      </c>
      <c r="H49" s="3">
        <v>2021</v>
      </c>
      <c r="I49" s="4">
        <v>7.94</v>
      </c>
    </row>
    <row r="50" spans="1:9">
      <c r="A50" s="3">
        <v>48</v>
      </c>
      <c r="B50" s="3" t="s">
        <v>28</v>
      </c>
      <c r="C50" s="7" t="s">
        <v>34</v>
      </c>
      <c r="D50" s="1">
        <v>118651</v>
      </c>
      <c r="E50" s="7">
        <v>1814027</v>
      </c>
      <c r="F50" s="7">
        <v>10017</v>
      </c>
      <c r="G50" s="2" t="s">
        <v>75</v>
      </c>
      <c r="H50" s="3">
        <v>2021</v>
      </c>
      <c r="I50" s="8">
        <v>7.94</v>
      </c>
    </row>
    <row r="51" spans="1:9">
      <c r="A51" s="3">
        <v>49</v>
      </c>
      <c r="B51" s="3" t="s">
        <v>28</v>
      </c>
      <c r="C51" s="7" t="s">
        <v>202</v>
      </c>
      <c r="D51" s="1">
        <v>118651</v>
      </c>
      <c r="E51" s="7">
        <v>1814535</v>
      </c>
      <c r="F51" s="7">
        <v>10523</v>
      </c>
      <c r="G51" s="2" t="s">
        <v>75</v>
      </c>
      <c r="H51" s="3">
        <v>2021</v>
      </c>
      <c r="I51" s="9">
        <v>7.9</v>
      </c>
    </row>
    <row r="52" spans="1:9">
      <c r="A52" s="3">
        <v>50</v>
      </c>
      <c r="B52" s="3" t="s">
        <v>28</v>
      </c>
      <c r="C52" s="1" t="s">
        <v>211</v>
      </c>
      <c r="D52" s="1">
        <v>118651</v>
      </c>
      <c r="E52" s="1">
        <v>1814461</v>
      </c>
      <c r="F52" s="1">
        <v>10449</v>
      </c>
      <c r="G52" s="2" t="s">
        <v>75</v>
      </c>
      <c r="H52" s="3">
        <v>2021</v>
      </c>
      <c r="I52" s="4">
        <v>7.89</v>
      </c>
    </row>
    <row r="53" spans="1:9">
      <c r="A53" s="3">
        <v>51</v>
      </c>
      <c r="B53" s="3" t="s">
        <v>28</v>
      </c>
      <c r="C53" s="1" t="s">
        <v>213</v>
      </c>
      <c r="D53" s="1">
        <v>118651</v>
      </c>
      <c r="E53" s="1">
        <v>1814428</v>
      </c>
      <c r="F53" s="1">
        <v>10416</v>
      </c>
      <c r="G53" s="2" t="s">
        <v>75</v>
      </c>
      <c r="H53" s="3">
        <v>2021</v>
      </c>
      <c r="I53" s="4">
        <v>7.89</v>
      </c>
    </row>
    <row r="54" spans="1:9">
      <c r="A54" s="3">
        <v>52</v>
      </c>
      <c r="B54" s="3" t="s">
        <v>28</v>
      </c>
      <c r="C54" s="1" t="s">
        <v>214</v>
      </c>
      <c r="D54" s="1">
        <v>118651</v>
      </c>
      <c r="E54" s="1">
        <v>1814426</v>
      </c>
      <c r="F54" s="1">
        <v>10414</v>
      </c>
      <c r="G54" s="2" t="s">
        <v>75</v>
      </c>
      <c r="H54" s="3">
        <v>2021</v>
      </c>
      <c r="I54" s="4">
        <v>7.85</v>
      </c>
    </row>
    <row r="55" spans="1:9">
      <c r="A55" s="3">
        <v>53</v>
      </c>
      <c r="B55" s="3" t="s">
        <v>28</v>
      </c>
      <c r="C55" s="1" t="s">
        <v>224</v>
      </c>
      <c r="D55" s="1">
        <v>118651</v>
      </c>
      <c r="E55" s="1">
        <v>1814320</v>
      </c>
      <c r="F55" s="1">
        <v>10309</v>
      </c>
      <c r="G55" s="2" t="s">
        <v>75</v>
      </c>
      <c r="H55" s="3">
        <v>2021</v>
      </c>
      <c r="I55" s="4">
        <v>7.8</v>
      </c>
    </row>
    <row r="56" spans="1:9">
      <c r="A56" s="3">
        <v>54</v>
      </c>
      <c r="B56" s="3" t="s">
        <v>28</v>
      </c>
      <c r="C56" s="1" t="s">
        <v>47</v>
      </c>
      <c r="D56" s="1">
        <v>118651</v>
      </c>
      <c r="E56" s="1">
        <v>1814530</v>
      </c>
      <c r="F56" s="1">
        <v>10518</v>
      </c>
      <c r="G56" s="2" t="s">
        <v>75</v>
      </c>
      <c r="H56" s="3">
        <v>2021</v>
      </c>
      <c r="I56" s="4">
        <v>7.7</v>
      </c>
    </row>
    <row r="57" spans="1:9">
      <c r="A57" s="3">
        <v>55</v>
      </c>
      <c r="B57" s="3" t="s">
        <v>28</v>
      </c>
      <c r="C57" s="1" t="s">
        <v>207</v>
      </c>
      <c r="D57" s="1">
        <v>118651</v>
      </c>
      <c r="E57" s="1">
        <v>1814507</v>
      </c>
      <c r="F57" s="1">
        <v>10495</v>
      </c>
      <c r="G57" s="2" t="s">
        <v>75</v>
      </c>
      <c r="H57" s="3">
        <v>2021</v>
      </c>
      <c r="I57" s="4">
        <v>7.68</v>
      </c>
    </row>
    <row r="58" spans="1:9">
      <c r="A58" s="3">
        <v>56</v>
      </c>
      <c r="B58" s="3" t="s">
        <v>28</v>
      </c>
      <c r="C58" s="1" t="s">
        <v>243</v>
      </c>
      <c r="D58" s="1">
        <v>118651</v>
      </c>
      <c r="E58" s="1">
        <v>1814122</v>
      </c>
      <c r="F58" s="1">
        <v>10111</v>
      </c>
      <c r="G58" s="2" t="s">
        <v>75</v>
      </c>
      <c r="H58" s="3">
        <v>2021</v>
      </c>
      <c r="I58" s="4">
        <v>7.68</v>
      </c>
    </row>
    <row r="59" spans="1:9">
      <c r="A59" s="3">
        <v>57</v>
      </c>
      <c r="B59" s="3" t="s">
        <v>28</v>
      </c>
      <c r="C59" s="1" t="s">
        <v>229</v>
      </c>
      <c r="D59" s="1">
        <v>118651</v>
      </c>
      <c r="E59" s="1">
        <v>1814265</v>
      </c>
      <c r="F59" s="1">
        <v>10254</v>
      </c>
      <c r="G59" s="2" t="s">
        <v>75</v>
      </c>
      <c r="H59" s="3">
        <v>2021</v>
      </c>
      <c r="I59" s="4">
        <v>7.65</v>
      </c>
    </row>
    <row r="60" spans="1:9">
      <c r="A60" s="3">
        <v>58</v>
      </c>
      <c r="B60" s="3" t="s">
        <v>28</v>
      </c>
      <c r="C60" s="1" t="s">
        <v>225</v>
      </c>
      <c r="D60" s="1">
        <v>118651</v>
      </c>
      <c r="E60" s="1">
        <v>1814321</v>
      </c>
      <c r="F60" s="1">
        <v>10310</v>
      </c>
      <c r="G60" s="2" t="s">
        <v>75</v>
      </c>
      <c r="H60" s="3">
        <v>2021</v>
      </c>
      <c r="I60" s="4">
        <v>7.56</v>
      </c>
    </row>
    <row r="61" spans="1:9">
      <c r="A61" s="3">
        <v>59</v>
      </c>
      <c r="B61" s="3" t="s">
        <v>28</v>
      </c>
      <c r="C61" s="1" t="s">
        <v>36</v>
      </c>
      <c r="D61" s="1">
        <v>118651</v>
      </c>
      <c r="E61" s="1">
        <v>1814531</v>
      </c>
      <c r="F61" s="1">
        <v>10519</v>
      </c>
      <c r="G61" s="2" t="s">
        <v>75</v>
      </c>
      <c r="H61" s="3">
        <v>2021</v>
      </c>
      <c r="I61" s="4">
        <v>7.55</v>
      </c>
    </row>
    <row r="62" spans="1:9">
      <c r="A62" s="3">
        <v>60</v>
      </c>
      <c r="B62" s="3" t="s">
        <v>28</v>
      </c>
      <c r="C62" s="1" t="s">
        <v>206</v>
      </c>
      <c r="D62" s="1">
        <v>118651</v>
      </c>
      <c r="E62" s="1">
        <v>1814512</v>
      </c>
      <c r="F62" s="1">
        <v>10500</v>
      </c>
      <c r="G62" s="2" t="s">
        <v>75</v>
      </c>
      <c r="H62" s="3">
        <v>2021</v>
      </c>
      <c r="I62" s="4">
        <v>7.54</v>
      </c>
    </row>
    <row r="63" spans="1:9">
      <c r="A63" s="3">
        <v>61</v>
      </c>
      <c r="B63" s="3" t="s">
        <v>28</v>
      </c>
      <c r="C63" s="1" t="s">
        <v>223</v>
      </c>
      <c r="D63" s="1">
        <v>118651</v>
      </c>
      <c r="E63" s="1">
        <v>1814330</v>
      </c>
      <c r="F63" s="1">
        <v>10319</v>
      </c>
      <c r="G63" s="2" t="s">
        <v>75</v>
      </c>
      <c r="H63" s="3">
        <v>2021</v>
      </c>
      <c r="I63" s="4">
        <v>7.54</v>
      </c>
    </row>
    <row r="64" spans="1:9">
      <c r="A64" s="3">
        <v>62</v>
      </c>
      <c r="B64" s="3" t="s">
        <v>28</v>
      </c>
      <c r="C64" s="1" t="s">
        <v>209</v>
      </c>
      <c r="D64" s="1">
        <v>118651</v>
      </c>
      <c r="E64" s="1">
        <v>1814473</v>
      </c>
      <c r="F64" s="1">
        <v>10461</v>
      </c>
      <c r="G64" s="2" t="s">
        <v>75</v>
      </c>
      <c r="H64" s="3">
        <v>2021</v>
      </c>
      <c r="I64" s="4">
        <v>7.52</v>
      </c>
    </row>
    <row r="65" spans="1:9">
      <c r="A65" s="3">
        <v>63</v>
      </c>
      <c r="B65" s="3" t="s">
        <v>28</v>
      </c>
      <c r="C65" s="1" t="s">
        <v>30</v>
      </c>
      <c r="D65" s="1">
        <v>118651</v>
      </c>
      <c r="E65" s="1">
        <v>1814504</v>
      </c>
      <c r="F65" s="1">
        <v>10492</v>
      </c>
      <c r="G65" s="2" t="s">
        <v>75</v>
      </c>
      <c r="H65" s="3">
        <v>2021</v>
      </c>
      <c r="I65" s="4">
        <v>7.51</v>
      </c>
    </row>
    <row r="66" spans="1:9">
      <c r="A66" s="3">
        <v>64</v>
      </c>
      <c r="B66" s="3" t="s">
        <v>28</v>
      </c>
      <c r="C66" s="1" t="s">
        <v>233</v>
      </c>
      <c r="D66" s="1">
        <v>118651</v>
      </c>
      <c r="E66" s="1">
        <v>1814211</v>
      </c>
      <c r="F66" s="1">
        <v>10200</v>
      </c>
      <c r="G66" s="2" t="s">
        <v>75</v>
      </c>
      <c r="H66" s="3">
        <v>2021</v>
      </c>
      <c r="I66" s="4">
        <v>7.49</v>
      </c>
    </row>
    <row r="67" spans="1:9">
      <c r="A67" s="3">
        <v>65</v>
      </c>
      <c r="B67" s="3" t="s">
        <v>28</v>
      </c>
      <c r="C67" s="1" t="s">
        <v>208</v>
      </c>
      <c r="D67" s="1">
        <v>118651</v>
      </c>
      <c r="E67" s="1">
        <v>1814498</v>
      </c>
      <c r="F67" s="1">
        <v>10486</v>
      </c>
      <c r="G67" s="2" t="s">
        <v>75</v>
      </c>
      <c r="H67" s="3">
        <v>2021</v>
      </c>
      <c r="I67" s="4">
        <v>7.48</v>
      </c>
    </row>
    <row r="68" spans="1:9">
      <c r="A68" s="3">
        <v>66</v>
      </c>
      <c r="B68" s="3" t="s">
        <v>28</v>
      </c>
      <c r="C68" s="1" t="s">
        <v>221</v>
      </c>
      <c r="D68" s="1">
        <v>118651</v>
      </c>
      <c r="E68" s="1">
        <v>1814355</v>
      </c>
      <c r="F68" s="1">
        <v>10344</v>
      </c>
      <c r="G68" s="2" t="s">
        <v>75</v>
      </c>
      <c r="H68" s="3">
        <v>2021</v>
      </c>
      <c r="I68" s="4">
        <v>7.48</v>
      </c>
    </row>
    <row r="69" spans="1:9">
      <c r="A69" s="3">
        <v>67</v>
      </c>
      <c r="B69" s="3" t="s">
        <v>28</v>
      </c>
      <c r="C69" s="1" t="s">
        <v>256</v>
      </c>
      <c r="D69" s="1">
        <v>118651</v>
      </c>
      <c r="E69" s="1">
        <v>1814031</v>
      </c>
      <c r="F69" s="1">
        <v>10021</v>
      </c>
      <c r="G69" s="2" t="s">
        <v>75</v>
      </c>
      <c r="H69" s="3">
        <v>2021</v>
      </c>
      <c r="I69" s="3">
        <v>7.45</v>
      </c>
    </row>
    <row r="70" spans="1:9">
      <c r="A70" s="3">
        <v>68</v>
      </c>
      <c r="B70" s="3" t="s">
        <v>28</v>
      </c>
      <c r="C70" s="1" t="s">
        <v>198</v>
      </c>
      <c r="D70" s="1">
        <v>118651</v>
      </c>
      <c r="E70" s="1">
        <v>1816219</v>
      </c>
      <c r="F70" s="1">
        <v>11657</v>
      </c>
      <c r="G70" s="2" t="s">
        <v>75</v>
      </c>
      <c r="H70" s="3">
        <v>2021</v>
      </c>
      <c r="I70" s="4">
        <v>7.42</v>
      </c>
    </row>
    <row r="71" spans="1:9">
      <c r="A71" s="3">
        <v>69</v>
      </c>
      <c r="B71" s="3" t="s">
        <v>28</v>
      </c>
      <c r="C71" s="1" t="s">
        <v>240</v>
      </c>
      <c r="D71" s="1">
        <v>118651</v>
      </c>
      <c r="E71" s="1">
        <v>1814155</v>
      </c>
      <c r="F71" s="1">
        <v>10144</v>
      </c>
      <c r="G71" s="2" t="s">
        <v>75</v>
      </c>
      <c r="H71" s="3">
        <v>2021</v>
      </c>
      <c r="I71" s="4">
        <v>7.42</v>
      </c>
    </row>
    <row r="72" spans="1:9">
      <c r="A72" s="3">
        <v>70</v>
      </c>
      <c r="B72" s="3" t="s">
        <v>28</v>
      </c>
      <c r="C72" s="7" t="s">
        <v>210</v>
      </c>
      <c r="D72" s="1">
        <v>118651</v>
      </c>
      <c r="E72" s="7">
        <v>1814460</v>
      </c>
      <c r="F72" s="7">
        <v>10448</v>
      </c>
      <c r="G72" s="2" t="s">
        <v>75</v>
      </c>
      <c r="H72" s="3">
        <v>2021</v>
      </c>
      <c r="I72" s="9">
        <v>7.37</v>
      </c>
    </row>
    <row r="73" spans="1:9">
      <c r="A73" s="3">
        <v>71</v>
      </c>
      <c r="B73" s="3" t="s">
        <v>28</v>
      </c>
      <c r="C73" s="1" t="s">
        <v>232</v>
      </c>
      <c r="D73" s="1">
        <v>118651</v>
      </c>
      <c r="E73" s="1">
        <v>1814235</v>
      </c>
      <c r="F73" s="1">
        <v>10224</v>
      </c>
      <c r="G73" s="2" t="s">
        <v>75</v>
      </c>
      <c r="H73" s="3">
        <v>2021</v>
      </c>
      <c r="I73" s="4">
        <v>7.35</v>
      </c>
    </row>
    <row r="74" spans="1:9">
      <c r="A74" s="3">
        <v>72</v>
      </c>
      <c r="B74" s="3" t="s">
        <v>28</v>
      </c>
      <c r="C74" s="1" t="s">
        <v>254</v>
      </c>
      <c r="D74" s="1">
        <v>118651</v>
      </c>
      <c r="E74" s="1">
        <v>1814060</v>
      </c>
      <c r="F74" s="1">
        <v>10050</v>
      </c>
      <c r="G74" s="2" t="s">
        <v>75</v>
      </c>
      <c r="H74" s="3">
        <v>2021</v>
      </c>
      <c r="I74" s="3">
        <v>7.34</v>
      </c>
    </row>
    <row r="75" spans="1:9">
      <c r="A75" s="3">
        <v>73</v>
      </c>
      <c r="B75" s="3" t="s">
        <v>28</v>
      </c>
      <c r="C75" s="1" t="s">
        <v>241</v>
      </c>
      <c r="D75" s="1">
        <v>118651</v>
      </c>
      <c r="E75" s="1">
        <v>1814149</v>
      </c>
      <c r="F75" s="1">
        <v>10138</v>
      </c>
      <c r="G75" s="2" t="s">
        <v>75</v>
      </c>
      <c r="H75" s="3">
        <v>2021</v>
      </c>
      <c r="I75" s="4">
        <v>7.27</v>
      </c>
    </row>
    <row r="76" spans="1:9">
      <c r="A76" s="3">
        <v>74</v>
      </c>
      <c r="B76" s="3" t="s">
        <v>28</v>
      </c>
      <c r="C76" s="1" t="s">
        <v>239</v>
      </c>
      <c r="D76" s="1">
        <v>118651</v>
      </c>
      <c r="E76" s="1">
        <v>1814157</v>
      </c>
      <c r="F76" s="1">
        <v>10146</v>
      </c>
      <c r="G76" s="2" t="s">
        <v>75</v>
      </c>
      <c r="H76" s="3">
        <v>2021</v>
      </c>
      <c r="I76" s="4">
        <v>7.07</v>
      </c>
    </row>
    <row r="77" spans="1:9">
      <c r="A77" s="3">
        <v>75</v>
      </c>
      <c r="B77" s="3" t="s">
        <v>28</v>
      </c>
      <c r="C77" s="1" t="s">
        <v>250</v>
      </c>
      <c r="D77" s="1">
        <v>118651</v>
      </c>
      <c r="E77" s="1">
        <v>1814082</v>
      </c>
      <c r="F77" s="1">
        <v>10071</v>
      </c>
      <c r="G77" s="2" t="s">
        <v>75</v>
      </c>
      <c r="H77" s="3">
        <v>2021</v>
      </c>
      <c r="I77" s="3">
        <v>7.01</v>
      </c>
    </row>
    <row r="78" spans="1:9">
      <c r="A78" s="3">
        <v>76</v>
      </c>
      <c r="B78" s="3" t="s">
        <v>28</v>
      </c>
      <c r="C78" s="1" t="s">
        <v>216</v>
      </c>
      <c r="D78" s="1">
        <v>118651</v>
      </c>
      <c r="E78" s="1">
        <v>1814419</v>
      </c>
      <c r="F78" s="1">
        <v>10407</v>
      </c>
      <c r="G78" s="2" t="s">
        <v>75</v>
      </c>
      <c r="H78" s="3">
        <v>2021</v>
      </c>
      <c r="I78" s="4" t="s">
        <v>12</v>
      </c>
    </row>
    <row r="79" spans="1:9">
      <c r="A79" s="3">
        <v>77</v>
      </c>
      <c r="B79" s="3" t="s">
        <v>28</v>
      </c>
      <c r="C79" s="1" t="s">
        <v>252</v>
      </c>
      <c r="D79" s="1">
        <v>118651</v>
      </c>
      <c r="E79" s="1">
        <v>1814075</v>
      </c>
      <c r="F79" s="1">
        <v>10064</v>
      </c>
      <c r="G79" s="2" t="s">
        <v>75</v>
      </c>
      <c r="H79" s="3">
        <v>2021</v>
      </c>
      <c r="I79" s="3" t="s">
        <v>12</v>
      </c>
    </row>
  </sheetData>
  <sortState ref="A3:I79">
    <sortCondition descending="1" ref="I3:I79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2"/>
  <sheetViews>
    <sheetView topLeftCell="A6" workbookViewId="0">
      <selection activeCell="K3" sqref="K3"/>
    </sheetView>
  </sheetViews>
  <sheetFormatPr defaultRowHeight="15"/>
  <cols>
    <col min="2" max="2" width="15.42578125" bestFit="1" customWidth="1"/>
    <col min="3" max="3" width="19.7109375" bestFit="1" customWidth="1"/>
    <col min="5" max="5" width="10.285156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</cols>
  <sheetData>
    <row r="1" spans="1:18" ht="46.5" customHeight="1">
      <c r="A1" s="88" t="s">
        <v>310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5" t="s">
        <v>35</v>
      </c>
      <c r="C3" s="5" t="s">
        <v>259</v>
      </c>
      <c r="D3" s="5">
        <v>118651</v>
      </c>
      <c r="E3" s="5">
        <v>1814139</v>
      </c>
      <c r="F3" s="5">
        <v>10128</v>
      </c>
      <c r="G3" s="5" t="s">
        <v>260</v>
      </c>
      <c r="H3" s="5">
        <v>2021</v>
      </c>
      <c r="I3" s="5">
        <v>8.82</v>
      </c>
    </row>
    <row r="4" spans="1:18">
      <c r="A4" s="3">
        <v>2</v>
      </c>
      <c r="B4" s="5" t="s">
        <v>35</v>
      </c>
      <c r="C4" s="5" t="s">
        <v>261</v>
      </c>
      <c r="D4" s="5">
        <v>118651</v>
      </c>
      <c r="E4" s="5">
        <v>1814439</v>
      </c>
      <c r="F4" s="5">
        <v>10427</v>
      </c>
      <c r="G4" s="5" t="s">
        <v>260</v>
      </c>
      <c r="H4" s="5">
        <v>2021</v>
      </c>
      <c r="I4" s="5">
        <v>8.82</v>
      </c>
    </row>
    <row r="5" spans="1:18">
      <c r="A5" s="3">
        <v>3</v>
      </c>
      <c r="B5" s="5" t="s">
        <v>35</v>
      </c>
      <c r="C5" s="5" t="s">
        <v>262</v>
      </c>
      <c r="D5" s="5">
        <v>118651</v>
      </c>
      <c r="E5" s="5">
        <v>1814085</v>
      </c>
      <c r="F5" s="5">
        <v>10074</v>
      </c>
      <c r="G5" s="5" t="s">
        <v>260</v>
      </c>
      <c r="H5" s="5">
        <v>2021</v>
      </c>
      <c r="I5" s="5">
        <v>8.77</v>
      </c>
    </row>
    <row r="6" spans="1:18">
      <c r="A6" s="3">
        <v>4</v>
      </c>
      <c r="B6" s="5" t="s">
        <v>35</v>
      </c>
      <c r="C6" s="5" t="s">
        <v>263</v>
      </c>
      <c r="D6" s="5">
        <v>118651</v>
      </c>
      <c r="E6" s="5">
        <v>1814195</v>
      </c>
      <c r="F6" s="5">
        <v>10184</v>
      </c>
      <c r="G6" s="5" t="s">
        <v>260</v>
      </c>
      <c r="H6" s="5">
        <v>2021</v>
      </c>
      <c r="I6" s="5">
        <v>8.5500000000000007</v>
      </c>
    </row>
    <row r="7" spans="1:18">
      <c r="A7" s="3">
        <v>5</v>
      </c>
      <c r="B7" s="5" t="s">
        <v>35</v>
      </c>
      <c r="C7" s="5" t="s">
        <v>264</v>
      </c>
      <c r="D7" s="5">
        <v>118651</v>
      </c>
      <c r="E7" s="5">
        <v>1814205</v>
      </c>
      <c r="F7" s="5">
        <v>10194</v>
      </c>
      <c r="G7" s="5" t="s">
        <v>260</v>
      </c>
      <c r="H7" s="5">
        <v>2021</v>
      </c>
      <c r="I7" s="5">
        <v>8.4499999999999993</v>
      </c>
    </row>
    <row r="8" spans="1:18">
      <c r="A8" s="3">
        <v>6</v>
      </c>
      <c r="B8" s="5" t="s">
        <v>35</v>
      </c>
      <c r="C8" s="5" t="s">
        <v>265</v>
      </c>
      <c r="D8" s="5">
        <v>118651</v>
      </c>
      <c r="E8" s="5">
        <v>1814465</v>
      </c>
      <c r="F8" s="5">
        <v>10453</v>
      </c>
      <c r="G8" s="5" t="s">
        <v>260</v>
      </c>
      <c r="H8" s="5">
        <v>2021</v>
      </c>
      <c r="I8" s="5">
        <v>8.44</v>
      </c>
    </row>
    <row r="9" spans="1:18">
      <c r="A9" s="3">
        <v>7</v>
      </c>
      <c r="B9" s="5" t="s">
        <v>35</v>
      </c>
      <c r="C9" s="5" t="s">
        <v>266</v>
      </c>
      <c r="D9" s="5">
        <v>118651</v>
      </c>
      <c r="E9" s="5">
        <v>1814397</v>
      </c>
      <c r="F9" s="5">
        <v>10385</v>
      </c>
      <c r="G9" s="5" t="s">
        <v>260</v>
      </c>
      <c r="H9" s="5">
        <v>2021</v>
      </c>
      <c r="I9" s="5">
        <v>8.3800000000000008</v>
      </c>
    </row>
    <row r="10" spans="1:18">
      <c r="A10" s="3">
        <v>8</v>
      </c>
      <c r="B10" s="5" t="s">
        <v>35</v>
      </c>
      <c r="C10" s="5" t="s">
        <v>267</v>
      </c>
      <c r="D10" s="5">
        <v>118651</v>
      </c>
      <c r="E10" s="5">
        <v>1814303</v>
      </c>
      <c r="F10" s="5">
        <v>10292</v>
      </c>
      <c r="G10" s="5" t="s">
        <v>260</v>
      </c>
      <c r="H10" s="5">
        <v>2021</v>
      </c>
      <c r="I10" s="5">
        <v>8.1999999999999993</v>
      </c>
      <c r="K10" s="5" t="s">
        <v>23</v>
      </c>
      <c r="L10" s="5" t="s">
        <v>18</v>
      </c>
      <c r="M10" s="5" t="s">
        <v>17</v>
      </c>
      <c r="N10" s="5" t="s">
        <v>19</v>
      </c>
      <c r="O10" s="5" t="s">
        <v>20</v>
      </c>
      <c r="P10" s="5" t="s">
        <v>21</v>
      </c>
      <c r="Q10" s="5" t="s">
        <v>12</v>
      </c>
      <c r="R10" s="6" t="s">
        <v>22</v>
      </c>
    </row>
    <row r="11" spans="1:18">
      <c r="A11" s="3">
        <v>9</v>
      </c>
      <c r="B11" s="5" t="s">
        <v>35</v>
      </c>
      <c r="C11" s="5" t="s">
        <v>268</v>
      </c>
      <c r="D11" s="5">
        <v>118651</v>
      </c>
      <c r="E11" s="5">
        <v>1814225</v>
      </c>
      <c r="F11" s="5">
        <v>10214</v>
      </c>
      <c r="G11" s="5" t="s">
        <v>260</v>
      </c>
      <c r="H11" s="5">
        <v>2021</v>
      </c>
      <c r="I11" s="5">
        <v>8.18</v>
      </c>
      <c r="K11" s="5" t="s">
        <v>16</v>
      </c>
      <c r="L11" s="5">
        <f>COUNTIFS(I3:I52, "&lt;10.01", I3:I52, "&gt;8.99")</f>
        <v>0</v>
      </c>
      <c r="M11" s="5">
        <f>COUNTIFS(I3:I52, "&lt;9.01", I3:I52, "&gt;7.99")</f>
        <v>20</v>
      </c>
      <c r="N11" s="5">
        <f>COUNTIFS(I3:I52, "&lt;8.01", I3:I52, "&gt;6.99")</f>
        <v>28</v>
      </c>
      <c r="O11" s="5">
        <f>COUNTIFS(I3:I52, "&lt;7.00", I3:I52, "&gt;5.99")</f>
        <v>1</v>
      </c>
      <c r="P11" s="5">
        <f>COUNTIFS(I3:I52, "&lt;6.01", I3:I52, "&gt;5")</f>
        <v>0</v>
      </c>
      <c r="Q11" s="5">
        <f>COUNTIF(I3:I52, "GPW")</f>
        <v>1</v>
      </c>
      <c r="R11" s="5">
        <f>L11+M11+N11+O11+P11+Q11</f>
        <v>50</v>
      </c>
    </row>
    <row r="12" spans="1:18">
      <c r="A12" s="3">
        <v>10</v>
      </c>
      <c r="B12" s="5" t="s">
        <v>35</v>
      </c>
      <c r="C12" s="5" t="s">
        <v>269</v>
      </c>
      <c r="D12" s="5">
        <v>118651</v>
      </c>
      <c r="E12" s="5">
        <v>1814032</v>
      </c>
      <c r="F12" s="5">
        <v>10022</v>
      </c>
      <c r="G12" s="5" t="s">
        <v>260</v>
      </c>
      <c r="H12" s="5">
        <v>2021</v>
      </c>
      <c r="I12" s="5">
        <v>8.17</v>
      </c>
    </row>
    <row r="13" spans="1:18">
      <c r="A13" s="3">
        <v>11</v>
      </c>
      <c r="B13" s="5" t="s">
        <v>35</v>
      </c>
      <c r="C13" s="5" t="s">
        <v>270</v>
      </c>
      <c r="D13" s="5">
        <v>118651</v>
      </c>
      <c r="E13" s="5">
        <v>1814026</v>
      </c>
      <c r="F13" s="5">
        <v>10016</v>
      </c>
      <c r="G13" s="5" t="s">
        <v>260</v>
      </c>
      <c r="H13" s="5">
        <v>2021</v>
      </c>
      <c r="I13" s="5">
        <v>8.15</v>
      </c>
    </row>
    <row r="14" spans="1:18">
      <c r="A14" s="3">
        <v>12</v>
      </c>
      <c r="B14" s="5" t="s">
        <v>35</v>
      </c>
      <c r="C14" s="5" t="s">
        <v>271</v>
      </c>
      <c r="D14" s="5">
        <v>118651</v>
      </c>
      <c r="E14" s="5">
        <v>1814079</v>
      </c>
      <c r="F14" s="5">
        <v>10068</v>
      </c>
      <c r="G14" s="5" t="s">
        <v>260</v>
      </c>
      <c r="H14" s="5">
        <v>2021</v>
      </c>
      <c r="I14" s="5">
        <v>8.15</v>
      </c>
    </row>
    <row r="15" spans="1:18">
      <c r="A15" s="3">
        <v>13</v>
      </c>
      <c r="B15" s="5" t="s">
        <v>35</v>
      </c>
      <c r="C15" s="5" t="s">
        <v>272</v>
      </c>
      <c r="D15" s="5">
        <v>118651</v>
      </c>
      <c r="E15" s="5">
        <v>1814042</v>
      </c>
      <c r="F15" s="5">
        <v>10032</v>
      </c>
      <c r="G15" s="5" t="s">
        <v>260</v>
      </c>
      <c r="H15" s="5">
        <v>2021</v>
      </c>
      <c r="I15" s="5">
        <v>8.14</v>
      </c>
    </row>
    <row r="16" spans="1:18">
      <c r="A16" s="3">
        <v>14</v>
      </c>
      <c r="B16" s="5" t="s">
        <v>35</v>
      </c>
      <c r="C16" s="5" t="s">
        <v>273</v>
      </c>
      <c r="D16" s="5">
        <v>118651</v>
      </c>
      <c r="E16" s="5">
        <v>1814383</v>
      </c>
      <c r="F16" s="5">
        <v>10371</v>
      </c>
      <c r="G16" s="5" t="s">
        <v>260</v>
      </c>
      <c r="H16" s="5">
        <v>2021</v>
      </c>
      <c r="I16" s="5">
        <v>8.14</v>
      </c>
    </row>
    <row r="17" spans="1:9">
      <c r="A17" s="3">
        <v>15</v>
      </c>
      <c r="B17" s="5" t="s">
        <v>35</v>
      </c>
      <c r="C17" s="5" t="s">
        <v>274</v>
      </c>
      <c r="D17" s="5">
        <v>118651</v>
      </c>
      <c r="E17" s="5">
        <v>1814528</v>
      </c>
      <c r="F17" s="5">
        <v>10516</v>
      </c>
      <c r="G17" s="5" t="s">
        <v>260</v>
      </c>
      <c r="H17" s="5">
        <v>2021</v>
      </c>
      <c r="I17" s="5">
        <v>8.14</v>
      </c>
    </row>
    <row r="18" spans="1:9">
      <c r="A18" s="3">
        <v>16</v>
      </c>
      <c r="B18" s="5" t="s">
        <v>35</v>
      </c>
      <c r="C18" s="5" t="s">
        <v>275</v>
      </c>
      <c r="D18" s="5">
        <v>118651</v>
      </c>
      <c r="E18" s="5">
        <v>1814401</v>
      </c>
      <c r="F18" s="5">
        <v>10389</v>
      </c>
      <c r="G18" s="5" t="s">
        <v>260</v>
      </c>
      <c r="H18" s="5">
        <v>2021</v>
      </c>
      <c r="I18" s="5">
        <v>8.11</v>
      </c>
    </row>
    <row r="19" spans="1:9">
      <c r="A19" s="3">
        <v>17</v>
      </c>
      <c r="B19" s="5" t="s">
        <v>35</v>
      </c>
      <c r="C19" s="5" t="s">
        <v>276</v>
      </c>
      <c r="D19" s="5">
        <v>118651</v>
      </c>
      <c r="E19" s="5">
        <v>1814088</v>
      </c>
      <c r="F19" s="5">
        <v>10077</v>
      </c>
      <c r="G19" s="5" t="s">
        <v>260</v>
      </c>
      <c r="H19" s="5">
        <v>2021</v>
      </c>
      <c r="I19" s="5">
        <v>8.08</v>
      </c>
    </row>
    <row r="20" spans="1:9">
      <c r="A20" s="3">
        <v>18</v>
      </c>
      <c r="B20" s="5" t="s">
        <v>35</v>
      </c>
      <c r="C20" s="5" t="s">
        <v>277</v>
      </c>
      <c r="D20" s="5">
        <v>118651</v>
      </c>
      <c r="E20" s="5">
        <v>1814188</v>
      </c>
      <c r="F20" s="5">
        <v>10177</v>
      </c>
      <c r="G20" s="5" t="s">
        <v>260</v>
      </c>
      <c r="H20" s="5">
        <v>2021</v>
      </c>
      <c r="I20" s="5">
        <v>8.07</v>
      </c>
    </row>
    <row r="21" spans="1:9">
      <c r="A21" s="3">
        <v>19</v>
      </c>
      <c r="B21" s="5" t="s">
        <v>35</v>
      </c>
      <c r="C21" s="5" t="s">
        <v>278</v>
      </c>
      <c r="D21" s="5">
        <v>118651</v>
      </c>
      <c r="E21" s="5">
        <v>1814391</v>
      </c>
      <c r="F21" s="5">
        <v>10379</v>
      </c>
      <c r="G21" s="5" t="s">
        <v>260</v>
      </c>
      <c r="H21" s="5">
        <v>2021</v>
      </c>
      <c r="I21" s="5">
        <v>8.07</v>
      </c>
    </row>
    <row r="22" spans="1:9">
      <c r="A22" s="3">
        <v>20</v>
      </c>
      <c r="B22" s="5" t="s">
        <v>35</v>
      </c>
      <c r="C22" s="5" t="s">
        <v>279</v>
      </c>
      <c r="D22" s="5">
        <v>118651</v>
      </c>
      <c r="E22" s="5">
        <v>1814443</v>
      </c>
      <c r="F22" s="5">
        <v>10431</v>
      </c>
      <c r="G22" s="5" t="s">
        <v>260</v>
      </c>
      <c r="H22" s="5">
        <v>2021</v>
      </c>
      <c r="I22" s="5">
        <v>8.0399999999999991</v>
      </c>
    </row>
    <row r="23" spans="1:9">
      <c r="A23" s="3">
        <v>21</v>
      </c>
      <c r="B23" s="5" t="s">
        <v>35</v>
      </c>
      <c r="C23" s="5" t="s">
        <v>280</v>
      </c>
      <c r="D23" s="5">
        <v>118651</v>
      </c>
      <c r="E23" s="5">
        <v>1814508</v>
      </c>
      <c r="F23" s="5">
        <v>10496</v>
      </c>
      <c r="G23" s="5" t="s">
        <v>260</v>
      </c>
      <c r="H23" s="5">
        <v>2021</v>
      </c>
      <c r="I23" s="5">
        <v>7.94</v>
      </c>
    </row>
    <row r="24" spans="1:9">
      <c r="A24" s="3">
        <v>22</v>
      </c>
      <c r="B24" s="5" t="s">
        <v>35</v>
      </c>
      <c r="C24" s="5" t="s">
        <v>281</v>
      </c>
      <c r="D24" s="5">
        <v>118651</v>
      </c>
      <c r="E24" s="5">
        <v>1814540</v>
      </c>
      <c r="F24" s="5">
        <v>10528</v>
      </c>
      <c r="G24" s="5" t="s">
        <v>260</v>
      </c>
      <c r="H24" s="5">
        <v>2021</v>
      </c>
      <c r="I24" s="5">
        <v>7.94</v>
      </c>
    </row>
    <row r="25" spans="1:9">
      <c r="A25" s="3">
        <v>23</v>
      </c>
      <c r="B25" s="5" t="s">
        <v>35</v>
      </c>
      <c r="C25" s="5" t="s">
        <v>282</v>
      </c>
      <c r="D25" s="5">
        <v>118651</v>
      </c>
      <c r="E25" s="5">
        <v>1814386</v>
      </c>
      <c r="F25" s="5">
        <v>10374</v>
      </c>
      <c r="G25" s="5" t="s">
        <v>260</v>
      </c>
      <c r="H25" s="5">
        <v>2021</v>
      </c>
      <c r="I25" s="5">
        <v>7.93</v>
      </c>
    </row>
    <row r="26" spans="1:9">
      <c r="A26" s="3">
        <v>24</v>
      </c>
      <c r="B26" s="5" t="s">
        <v>35</v>
      </c>
      <c r="C26" s="5" t="s">
        <v>283</v>
      </c>
      <c r="D26" s="5">
        <v>118651</v>
      </c>
      <c r="E26" s="5">
        <v>1814414</v>
      </c>
      <c r="F26" s="5">
        <v>10402</v>
      </c>
      <c r="G26" s="5" t="s">
        <v>260</v>
      </c>
      <c r="H26" s="5">
        <v>2021</v>
      </c>
      <c r="I26" s="5">
        <v>7.93</v>
      </c>
    </row>
    <row r="27" spans="1:9">
      <c r="A27" s="3">
        <v>25</v>
      </c>
      <c r="B27" s="5" t="s">
        <v>35</v>
      </c>
      <c r="C27" s="5" t="s">
        <v>284</v>
      </c>
      <c r="D27" s="5">
        <v>118651</v>
      </c>
      <c r="E27" s="5">
        <v>1814572</v>
      </c>
      <c r="F27" s="5">
        <v>10560</v>
      </c>
      <c r="G27" s="5" t="s">
        <v>260</v>
      </c>
      <c r="H27" s="5">
        <v>2021</v>
      </c>
      <c r="I27" s="5">
        <v>7.93</v>
      </c>
    </row>
    <row r="28" spans="1:9">
      <c r="A28" s="3">
        <v>26</v>
      </c>
      <c r="B28" s="5" t="s">
        <v>35</v>
      </c>
      <c r="C28" s="5" t="s">
        <v>285</v>
      </c>
      <c r="D28" s="5">
        <v>118651</v>
      </c>
      <c r="E28" s="5">
        <v>1814457</v>
      </c>
      <c r="F28" s="5">
        <v>10445</v>
      </c>
      <c r="G28" s="5" t="s">
        <v>260</v>
      </c>
      <c r="H28" s="5">
        <v>2021</v>
      </c>
      <c r="I28" s="5">
        <v>7.92</v>
      </c>
    </row>
    <row r="29" spans="1:9">
      <c r="A29" s="3">
        <v>27</v>
      </c>
      <c r="B29" s="5" t="s">
        <v>35</v>
      </c>
      <c r="C29" s="5" t="s">
        <v>286</v>
      </c>
      <c r="D29" s="5">
        <v>118651</v>
      </c>
      <c r="E29" s="5">
        <v>1814293</v>
      </c>
      <c r="F29" s="5">
        <v>10282</v>
      </c>
      <c r="G29" s="5" t="s">
        <v>260</v>
      </c>
      <c r="H29" s="5">
        <v>2021</v>
      </c>
      <c r="I29" s="5">
        <v>7.9</v>
      </c>
    </row>
    <row r="30" spans="1:9">
      <c r="A30" s="3">
        <v>28</v>
      </c>
      <c r="B30" s="5" t="s">
        <v>35</v>
      </c>
      <c r="C30" s="5" t="s">
        <v>287</v>
      </c>
      <c r="D30" s="5">
        <v>118651</v>
      </c>
      <c r="E30" s="5">
        <v>1814492</v>
      </c>
      <c r="F30" s="5">
        <v>10480</v>
      </c>
      <c r="G30" s="5" t="s">
        <v>260</v>
      </c>
      <c r="H30" s="5">
        <v>2021</v>
      </c>
      <c r="I30" s="5">
        <v>7.9</v>
      </c>
    </row>
    <row r="31" spans="1:9">
      <c r="A31" s="3">
        <v>29</v>
      </c>
      <c r="B31" s="5" t="s">
        <v>35</v>
      </c>
      <c r="C31" s="5" t="s">
        <v>288</v>
      </c>
      <c r="D31" s="5">
        <v>118651</v>
      </c>
      <c r="E31" s="5">
        <v>1814561</v>
      </c>
      <c r="F31" s="5">
        <v>10549</v>
      </c>
      <c r="G31" s="5" t="s">
        <v>260</v>
      </c>
      <c r="H31" s="5">
        <v>2021</v>
      </c>
      <c r="I31" s="5">
        <v>7.87</v>
      </c>
    </row>
    <row r="32" spans="1:9">
      <c r="A32" s="3">
        <v>30</v>
      </c>
      <c r="B32" s="5" t="s">
        <v>35</v>
      </c>
      <c r="C32" s="5" t="s">
        <v>289</v>
      </c>
      <c r="D32" s="5">
        <v>118651</v>
      </c>
      <c r="E32" s="5">
        <v>1814165</v>
      </c>
      <c r="F32" s="5">
        <v>10154</v>
      </c>
      <c r="G32" s="5" t="s">
        <v>260</v>
      </c>
      <c r="H32" s="5">
        <v>2021</v>
      </c>
      <c r="I32" s="5">
        <v>7.8</v>
      </c>
    </row>
    <row r="33" spans="1:9">
      <c r="A33" s="3">
        <v>31</v>
      </c>
      <c r="B33" s="5" t="s">
        <v>35</v>
      </c>
      <c r="C33" s="5" t="s">
        <v>290</v>
      </c>
      <c r="D33" s="5">
        <v>118651</v>
      </c>
      <c r="E33" s="5">
        <v>1814327</v>
      </c>
      <c r="F33" s="5">
        <v>10316</v>
      </c>
      <c r="G33" s="5" t="s">
        <v>260</v>
      </c>
      <c r="H33" s="5">
        <v>2021</v>
      </c>
      <c r="I33" s="5">
        <v>7.8</v>
      </c>
    </row>
    <row r="34" spans="1:9">
      <c r="A34" s="3">
        <v>32</v>
      </c>
      <c r="B34" s="5" t="s">
        <v>35</v>
      </c>
      <c r="C34" s="5" t="s">
        <v>291</v>
      </c>
      <c r="D34" s="5">
        <v>118651</v>
      </c>
      <c r="E34" s="5">
        <v>1814482</v>
      </c>
      <c r="F34" s="5">
        <v>10470</v>
      </c>
      <c r="G34" s="5" t="s">
        <v>260</v>
      </c>
      <c r="H34" s="5">
        <v>2021</v>
      </c>
      <c r="I34" s="5">
        <v>7.8</v>
      </c>
    </row>
    <row r="35" spans="1:9">
      <c r="A35" s="3">
        <v>33</v>
      </c>
      <c r="B35" s="5" t="s">
        <v>35</v>
      </c>
      <c r="C35" s="5" t="s">
        <v>292</v>
      </c>
      <c r="D35" s="5">
        <v>118651</v>
      </c>
      <c r="E35" s="5">
        <v>1814048</v>
      </c>
      <c r="F35" s="5">
        <v>10038</v>
      </c>
      <c r="G35" s="5" t="s">
        <v>260</v>
      </c>
      <c r="H35" s="5">
        <v>2021</v>
      </c>
      <c r="I35" s="5">
        <v>7.79</v>
      </c>
    </row>
    <row r="36" spans="1:9">
      <c r="A36" s="3">
        <v>34</v>
      </c>
      <c r="B36" s="5" t="s">
        <v>35</v>
      </c>
      <c r="C36" s="5" t="s">
        <v>293</v>
      </c>
      <c r="D36" s="5">
        <v>118651</v>
      </c>
      <c r="E36" s="5">
        <v>1814159</v>
      </c>
      <c r="F36" s="5">
        <v>10148</v>
      </c>
      <c r="G36" s="5" t="s">
        <v>260</v>
      </c>
      <c r="H36" s="5">
        <v>2021</v>
      </c>
      <c r="I36" s="5">
        <v>7.77</v>
      </c>
    </row>
    <row r="37" spans="1:9">
      <c r="A37" s="3">
        <v>35</v>
      </c>
      <c r="B37" s="5" t="s">
        <v>35</v>
      </c>
      <c r="C37" s="5" t="s">
        <v>294</v>
      </c>
      <c r="D37" s="5">
        <v>118651</v>
      </c>
      <c r="E37" s="5">
        <v>1814526</v>
      </c>
      <c r="F37" s="5">
        <v>10514</v>
      </c>
      <c r="G37" s="5" t="s">
        <v>260</v>
      </c>
      <c r="H37" s="5">
        <v>2021</v>
      </c>
      <c r="I37" s="5">
        <v>7.76</v>
      </c>
    </row>
    <row r="38" spans="1:9">
      <c r="A38" s="3">
        <v>36</v>
      </c>
      <c r="B38" s="5" t="s">
        <v>35</v>
      </c>
      <c r="C38" s="5" t="s">
        <v>295</v>
      </c>
      <c r="D38" s="5">
        <v>118651</v>
      </c>
      <c r="E38" s="5">
        <v>1814201</v>
      </c>
      <c r="F38" s="5">
        <v>10190</v>
      </c>
      <c r="G38" s="5" t="s">
        <v>260</v>
      </c>
      <c r="H38" s="5">
        <v>2021</v>
      </c>
      <c r="I38" s="5">
        <v>7.68</v>
      </c>
    </row>
    <row r="39" spans="1:9">
      <c r="A39" s="3">
        <v>37</v>
      </c>
      <c r="B39" s="5" t="s">
        <v>35</v>
      </c>
      <c r="C39" s="5" t="s">
        <v>296</v>
      </c>
      <c r="D39" s="5">
        <v>118651</v>
      </c>
      <c r="E39" s="5">
        <v>1814341</v>
      </c>
      <c r="F39" s="5">
        <v>10330</v>
      </c>
      <c r="G39" s="5" t="s">
        <v>260</v>
      </c>
      <c r="H39" s="5">
        <v>2021</v>
      </c>
      <c r="I39" s="5">
        <v>7.65</v>
      </c>
    </row>
    <row r="40" spans="1:9">
      <c r="A40" s="3">
        <v>38</v>
      </c>
      <c r="B40" s="5" t="s">
        <v>35</v>
      </c>
      <c r="C40" s="5" t="s">
        <v>297</v>
      </c>
      <c r="D40" s="5">
        <v>118651</v>
      </c>
      <c r="E40" s="5">
        <v>1814208</v>
      </c>
      <c r="F40" s="5">
        <v>10197</v>
      </c>
      <c r="G40" s="5" t="s">
        <v>260</v>
      </c>
      <c r="H40" s="5">
        <v>2021</v>
      </c>
      <c r="I40" s="5">
        <v>7.58</v>
      </c>
    </row>
    <row r="41" spans="1:9">
      <c r="A41" s="3">
        <v>39</v>
      </c>
      <c r="B41" s="5" t="s">
        <v>35</v>
      </c>
      <c r="C41" s="5" t="s">
        <v>298</v>
      </c>
      <c r="D41" s="5">
        <v>118651</v>
      </c>
      <c r="E41" s="5">
        <v>1814045</v>
      </c>
      <c r="F41" s="5">
        <v>10035</v>
      </c>
      <c r="G41" s="5" t="s">
        <v>260</v>
      </c>
      <c r="H41" s="5">
        <v>2021</v>
      </c>
      <c r="I41" s="5">
        <v>7.56</v>
      </c>
    </row>
    <row r="42" spans="1:9">
      <c r="A42" s="3">
        <v>40</v>
      </c>
      <c r="B42" s="5" t="s">
        <v>35</v>
      </c>
      <c r="C42" s="5" t="s">
        <v>299</v>
      </c>
      <c r="D42" s="5">
        <v>118651</v>
      </c>
      <c r="E42" s="5">
        <v>1814331</v>
      </c>
      <c r="F42" s="5">
        <v>10320</v>
      </c>
      <c r="G42" s="5" t="s">
        <v>260</v>
      </c>
      <c r="H42" s="5">
        <v>2021</v>
      </c>
      <c r="I42" s="5">
        <v>7.56</v>
      </c>
    </row>
    <row r="43" spans="1:9">
      <c r="A43" s="3">
        <v>41</v>
      </c>
      <c r="B43" s="5" t="s">
        <v>35</v>
      </c>
      <c r="C43" s="5" t="s">
        <v>300</v>
      </c>
      <c r="D43" s="5">
        <v>118651</v>
      </c>
      <c r="E43" s="5">
        <v>1814494</v>
      </c>
      <c r="F43" s="5">
        <v>10482</v>
      </c>
      <c r="G43" s="5" t="s">
        <v>260</v>
      </c>
      <c r="H43" s="5">
        <v>2021</v>
      </c>
      <c r="I43" s="5">
        <v>7.54</v>
      </c>
    </row>
    <row r="44" spans="1:9">
      <c r="A44" s="3">
        <v>42</v>
      </c>
      <c r="B44" s="5" t="s">
        <v>35</v>
      </c>
      <c r="C44" s="5" t="s">
        <v>301</v>
      </c>
      <c r="D44" s="5">
        <v>118651</v>
      </c>
      <c r="E44" s="5">
        <v>1814485</v>
      </c>
      <c r="F44" s="5">
        <v>10473</v>
      </c>
      <c r="G44" s="5" t="s">
        <v>260</v>
      </c>
      <c r="H44" s="5">
        <v>2021</v>
      </c>
      <c r="I44" s="5">
        <v>7.48</v>
      </c>
    </row>
    <row r="45" spans="1:9">
      <c r="A45" s="3">
        <v>43</v>
      </c>
      <c r="B45" s="5" t="s">
        <v>35</v>
      </c>
      <c r="C45" s="5" t="s">
        <v>302</v>
      </c>
      <c r="D45" s="5">
        <v>118651</v>
      </c>
      <c r="E45" s="5">
        <v>1814309</v>
      </c>
      <c r="F45" s="5">
        <v>10298</v>
      </c>
      <c r="G45" s="5" t="s">
        <v>260</v>
      </c>
      <c r="H45" s="5">
        <v>2021</v>
      </c>
      <c r="I45" s="5">
        <v>7.45</v>
      </c>
    </row>
    <row r="46" spans="1:9">
      <c r="A46" s="3">
        <v>44</v>
      </c>
      <c r="B46" s="5" t="s">
        <v>35</v>
      </c>
      <c r="C46" s="5" t="s">
        <v>303</v>
      </c>
      <c r="D46" s="5">
        <v>118651</v>
      </c>
      <c r="E46" s="5">
        <v>1814081</v>
      </c>
      <c r="F46" s="5">
        <v>10070</v>
      </c>
      <c r="G46" s="5" t="s">
        <v>260</v>
      </c>
      <c r="H46" s="5">
        <v>2021</v>
      </c>
      <c r="I46" s="5">
        <v>7.38</v>
      </c>
    </row>
    <row r="47" spans="1:9">
      <c r="A47" s="3">
        <v>45</v>
      </c>
      <c r="B47" s="5" t="s">
        <v>35</v>
      </c>
      <c r="C47" s="5" t="s">
        <v>304</v>
      </c>
      <c r="D47" s="5">
        <v>118651</v>
      </c>
      <c r="E47" s="5">
        <v>1814434</v>
      </c>
      <c r="F47" s="5">
        <v>10422</v>
      </c>
      <c r="G47" s="5" t="s">
        <v>260</v>
      </c>
      <c r="H47" s="5">
        <v>2021</v>
      </c>
      <c r="I47" s="5">
        <v>7.37</v>
      </c>
    </row>
    <row r="48" spans="1:9">
      <c r="A48" s="3">
        <v>46</v>
      </c>
      <c r="B48" s="5" t="s">
        <v>35</v>
      </c>
      <c r="C48" s="5" t="s">
        <v>305</v>
      </c>
      <c r="D48" s="5">
        <v>118651</v>
      </c>
      <c r="E48" s="5">
        <v>1814206</v>
      </c>
      <c r="F48" s="5">
        <v>10195</v>
      </c>
      <c r="G48" s="5" t="s">
        <v>260</v>
      </c>
      <c r="H48" s="5">
        <v>2021</v>
      </c>
      <c r="I48" s="5">
        <v>7.34</v>
      </c>
    </row>
    <row r="49" spans="1:9">
      <c r="A49" s="3">
        <v>47</v>
      </c>
      <c r="B49" s="5" t="s">
        <v>35</v>
      </c>
      <c r="C49" s="5" t="s">
        <v>306</v>
      </c>
      <c r="D49" s="5">
        <v>118651</v>
      </c>
      <c r="E49" s="5">
        <v>1814121</v>
      </c>
      <c r="F49" s="5">
        <v>10110</v>
      </c>
      <c r="G49" s="5" t="s">
        <v>260</v>
      </c>
      <c r="H49" s="5">
        <v>2021</v>
      </c>
      <c r="I49" s="5">
        <v>7.25</v>
      </c>
    </row>
    <row r="50" spans="1:9">
      <c r="A50" s="3">
        <v>48</v>
      </c>
      <c r="B50" s="5" t="s">
        <v>35</v>
      </c>
      <c r="C50" s="5" t="s">
        <v>307</v>
      </c>
      <c r="D50" s="5">
        <v>118651</v>
      </c>
      <c r="E50" s="5">
        <v>1814413</v>
      </c>
      <c r="F50" s="5">
        <v>10401</v>
      </c>
      <c r="G50" s="5" t="s">
        <v>260</v>
      </c>
      <c r="H50" s="5">
        <v>2021</v>
      </c>
      <c r="I50" s="5">
        <v>7</v>
      </c>
    </row>
    <row r="51" spans="1:9">
      <c r="A51" s="3">
        <v>49</v>
      </c>
      <c r="B51" s="5" t="s">
        <v>35</v>
      </c>
      <c r="C51" s="5" t="s">
        <v>308</v>
      </c>
      <c r="D51" s="5">
        <v>118651</v>
      </c>
      <c r="E51" s="5">
        <v>1814471</v>
      </c>
      <c r="F51" s="5">
        <v>10459</v>
      </c>
      <c r="G51" s="5" t="s">
        <v>260</v>
      </c>
      <c r="H51" s="5">
        <v>2021</v>
      </c>
      <c r="I51" s="5">
        <v>6.96</v>
      </c>
    </row>
    <row r="52" spans="1:9">
      <c r="A52" s="3">
        <v>50</v>
      </c>
      <c r="B52" s="5" t="s">
        <v>35</v>
      </c>
      <c r="C52" s="5" t="s">
        <v>309</v>
      </c>
      <c r="D52" s="5">
        <v>118651</v>
      </c>
      <c r="E52" s="5">
        <v>1814361</v>
      </c>
      <c r="F52" s="5">
        <v>10350</v>
      </c>
      <c r="G52" s="5" t="s">
        <v>260</v>
      </c>
      <c r="H52" s="5">
        <v>2021</v>
      </c>
      <c r="I52" s="5" t="s">
        <v>12</v>
      </c>
    </row>
  </sheetData>
  <sortState ref="A3:I47">
    <sortCondition descending="1" ref="I3:I47"/>
  </sortState>
  <mergeCells count="1">
    <mergeCell ref="A1:I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7"/>
  <sheetViews>
    <sheetView workbookViewId="0">
      <selection activeCell="D20" sqref="D20"/>
    </sheetView>
  </sheetViews>
  <sheetFormatPr defaultRowHeight="15"/>
  <cols>
    <col min="2" max="2" width="11.7109375" bestFit="1" customWidth="1"/>
    <col min="3" max="3" width="28.2851562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6.5" customHeight="1">
      <c r="A1" s="88" t="s">
        <v>645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39</v>
      </c>
      <c r="C3" s="77" t="s">
        <v>628</v>
      </c>
      <c r="D3" s="2">
        <v>118651</v>
      </c>
      <c r="E3" s="2">
        <v>1814138</v>
      </c>
      <c r="F3" s="2">
        <v>10127</v>
      </c>
      <c r="G3" s="2" t="s">
        <v>629</v>
      </c>
      <c r="H3" s="2">
        <v>2021</v>
      </c>
      <c r="I3" s="2">
        <v>8.08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1" t="s">
        <v>39</v>
      </c>
      <c r="C4" s="77" t="s">
        <v>630</v>
      </c>
      <c r="D4" s="2">
        <v>118651</v>
      </c>
      <c r="E4" s="2">
        <v>1814486</v>
      </c>
      <c r="F4" s="2">
        <v>10474</v>
      </c>
      <c r="G4" s="2" t="s">
        <v>629</v>
      </c>
      <c r="H4" s="2">
        <v>2021</v>
      </c>
      <c r="I4" s="2">
        <v>7.96</v>
      </c>
      <c r="K4" s="5" t="s">
        <v>16</v>
      </c>
      <c r="L4" s="5">
        <f>COUNTIFS(I3:I18, "&lt;10.01", I3:I18, "&gt;8.99")</f>
        <v>0</v>
      </c>
      <c r="M4" s="5">
        <f>COUNTIFS(I3:I18, "&lt;9.01", I3:I18, "&gt;7.99")</f>
        <v>1</v>
      </c>
      <c r="N4" s="5">
        <f>COUNTIFS(I3:I18, "&lt;8.01", I3:I18, "&gt;6.99")</f>
        <v>10</v>
      </c>
      <c r="O4" s="5">
        <f>COUNTIFS(I3:I18, "&lt;7.01", I3:I18, "&gt;5.99")</f>
        <v>5</v>
      </c>
      <c r="P4" s="5">
        <f>COUNTIFS(I3:I18, "&lt;6.01", I3:I18, "&gt;5")</f>
        <v>0</v>
      </c>
      <c r="Q4" s="5">
        <f>COUNTIF(I3:I18, "GPW")</f>
        <v>0</v>
      </c>
      <c r="R4" s="5">
        <f>L4+M4+N4+O4+P4+Q4</f>
        <v>16</v>
      </c>
    </row>
    <row r="5" spans="1:18">
      <c r="A5" s="3">
        <v>3</v>
      </c>
      <c r="B5" s="1" t="s">
        <v>39</v>
      </c>
      <c r="C5" s="77" t="s">
        <v>631</v>
      </c>
      <c r="D5" s="2">
        <v>118651</v>
      </c>
      <c r="E5" s="2">
        <v>1814304</v>
      </c>
      <c r="F5" s="2">
        <v>10293</v>
      </c>
      <c r="G5" s="2" t="s">
        <v>629</v>
      </c>
      <c r="H5" s="2">
        <v>2021</v>
      </c>
      <c r="I5" s="2">
        <v>7.8</v>
      </c>
    </row>
    <row r="6" spans="1:18">
      <c r="A6" s="3">
        <v>4</v>
      </c>
      <c r="B6" s="1" t="s">
        <v>39</v>
      </c>
      <c r="C6" s="77" t="s">
        <v>632</v>
      </c>
      <c r="D6" s="2">
        <v>118651</v>
      </c>
      <c r="E6" s="2">
        <v>1814053</v>
      </c>
      <c r="F6" s="2">
        <v>10043</v>
      </c>
      <c r="G6" s="2" t="s">
        <v>629</v>
      </c>
      <c r="H6" s="2">
        <v>2021</v>
      </c>
      <c r="I6" s="2">
        <v>7.79</v>
      </c>
    </row>
    <row r="7" spans="1:18">
      <c r="A7" s="3">
        <v>5</v>
      </c>
      <c r="B7" s="1" t="s">
        <v>39</v>
      </c>
      <c r="C7" s="77" t="s">
        <v>633</v>
      </c>
      <c r="D7" s="2">
        <v>118651</v>
      </c>
      <c r="E7" s="2">
        <v>1814337</v>
      </c>
      <c r="F7" s="2">
        <v>10326</v>
      </c>
      <c r="G7" s="2" t="s">
        <v>629</v>
      </c>
      <c r="H7" s="2">
        <v>2021</v>
      </c>
      <c r="I7" s="2">
        <v>7.65</v>
      </c>
    </row>
    <row r="8" spans="1:18">
      <c r="A8" s="3">
        <v>6</v>
      </c>
      <c r="B8" s="1" t="s">
        <v>39</v>
      </c>
      <c r="C8" s="77" t="s">
        <v>634</v>
      </c>
      <c r="D8" s="2">
        <v>118651</v>
      </c>
      <c r="E8" s="2">
        <v>1814057</v>
      </c>
      <c r="F8" s="2">
        <v>10047</v>
      </c>
      <c r="G8" s="2" t="s">
        <v>629</v>
      </c>
      <c r="H8" s="2">
        <v>2021</v>
      </c>
      <c r="I8" s="2">
        <v>7.62</v>
      </c>
    </row>
    <row r="9" spans="1:18">
      <c r="A9" s="3">
        <v>7</v>
      </c>
      <c r="B9" s="1" t="s">
        <v>39</v>
      </c>
      <c r="C9" s="77" t="s">
        <v>635</v>
      </c>
      <c r="D9" s="2">
        <v>118651</v>
      </c>
      <c r="E9" s="2">
        <v>1814446</v>
      </c>
      <c r="F9" s="2">
        <v>10434</v>
      </c>
      <c r="G9" s="2" t="s">
        <v>629</v>
      </c>
      <c r="H9" s="2">
        <v>2021</v>
      </c>
      <c r="I9" s="2">
        <v>7.46</v>
      </c>
    </row>
    <row r="10" spans="1:18">
      <c r="A10" s="3">
        <v>8</v>
      </c>
      <c r="B10" s="1" t="s">
        <v>39</v>
      </c>
      <c r="C10" s="77" t="s">
        <v>636</v>
      </c>
      <c r="D10" s="2">
        <v>118651</v>
      </c>
      <c r="E10" s="2">
        <v>1814387</v>
      </c>
      <c r="F10" s="2">
        <v>10375</v>
      </c>
      <c r="G10" s="2" t="s">
        <v>629</v>
      </c>
      <c r="H10" s="2">
        <v>2021</v>
      </c>
      <c r="I10" s="2">
        <v>7.27</v>
      </c>
    </row>
    <row r="11" spans="1:18">
      <c r="A11" s="3">
        <v>9</v>
      </c>
      <c r="B11" s="1" t="s">
        <v>39</v>
      </c>
      <c r="C11" s="77" t="s">
        <v>637</v>
      </c>
      <c r="D11" s="2">
        <v>118651</v>
      </c>
      <c r="E11" s="2">
        <v>1814114</v>
      </c>
      <c r="F11" s="2">
        <v>10103</v>
      </c>
      <c r="G11" s="2" t="s">
        <v>629</v>
      </c>
      <c r="H11" s="2">
        <v>2021</v>
      </c>
      <c r="I11" s="2">
        <v>7.2</v>
      </c>
    </row>
    <row r="12" spans="1:18">
      <c r="A12" s="3">
        <v>10</v>
      </c>
      <c r="B12" s="1" t="s">
        <v>39</v>
      </c>
      <c r="C12" s="77" t="s">
        <v>638</v>
      </c>
      <c r="D12" s="2">
        <v>118651</v>
      </c>
      <c r="E12" s="2">
        <v>1814074</v>
      </c>
      <c r="F12" s="2">
        <v>10063</v>
      </c>
      <c r="G12" s="2" t="s">
        <v>629</v>
      </c>
      <c r="H12" s="2">
        <v>2021</v>
      </c>
      <c r="I12" s="2">
        <v>7.1</v>
      </c>
    </row>
    <row r="13" spans="1:18">
      <c r="A13" s="3">
        <v>11</v>
      </c>
      <c r="B13" s="1" t="s">
        <v>39</v>
      </c>
      <c r="C13" s="77" t="s">
        <v>639</v>
      </c>
      <c r="D13" s="2">
        <v>118651</v>
      </c>
      <c r="E13" s="2">
        <v>1814246</v>
      </c>
      <c r="F13" s="2">
        <v>10235</v>
      </c>
      <c r="G13" s="2" t="s">
        <v>629</v>
      </c>
      <c r="H13" s="2">
        <v>2021</v>
      </c>
      <c r="I13" s="2">
        <v>7.06</v>
      </c>
    </row>
    <row r="14" spans="1:18">
      <c r="A14" s="3">
        <v>12</v>
      </c>
      <c r="B14" s="1" t="s">
        <v>39</v>
      </c>
      <c r="C14" s="77" t="s">
        <v>640</v>
      </c>
      <c r="D14" s="2">
        <v>118651</v>
      </c>
      <c r="E14" s="2">
        <v>1814161</v>
      </c>
      <c r="F14" s="2">
        <v>10150</v>
      </c>
      <c r="G14" s="2" t="s">
        <v>629</v>
      </c>
      <c r="H14" s="2">
        <v>2021</v>
      </c>
      <c r="I14" s="2">
        <v>6.97</v>
      </c>
    </row>
    <row r="15" spans="1:18">
      <c r="A15" s="3">
        <v>13</v>
      </c>
      <c r="B15" s="1" t="s">
        <v>39</v>
      </c>
      <c r="C15" s="77" t="s">
        <v>641</v>
      </c>
      <c r="D15" s="2">
        <v>118651</v>
      </c>
      <c r="E15" s="2">
        <v>1814301</v>
      </c>
      <c r="F15" s="2">
        <v>10290</v>
      </c>
      <c r="G15" s="2" t="s">
        <v>629</v>
      </c>
      <c r="H15" s="2">
        <v>2021</v>
      </c>
      <c r="I15" s="2">
        <v>6.96</v>
      </c>
    </row>
    <row r="16" spans="1:18">
      <c r="A16" s="3">
        <v>14</v>
      </c>
      <c r="B16" s="1" t="s">
        <v>39</v>
      </c>
      <c r="C16" s="77" t="s">
        <v>642</v>
      </c>
      <c r="D16" s="2">
        <v>118651</v>
      </c>
      <c r="E16" s="2">
        <v>1814029</v>
      </c>
      <c r="F16" s="2">
        <v>10019</v>
      </c>
      <c r="G16" s="2" t="s">
        <v>629</v>
      </c>
      <c r="H16" s="2">
        <v>2021</v>
      </c>
      <c r="I16" s="2">
        <v>6.96</v>
      </c>
    </row>
    <row r="17" spans="1:9">
      <c r="A17" s="3">
        <v>15</v>
      </c>
      <c r="B17" s="1" t="s">
        <v>39</v>
      </c>
      <c r="C17" s="77" t="s">
        <v>643</v>
      </c>
      <c r="D17" s="2">
        <v>118651</v>
      </c>
      <c r="E17" s="2">
        <v>1814534</v>
      </c>
      <c r="F17" s="2">
        <v>10522</v>
      </c>
      <c r="G17" s="2" t="s">
        <v>629</v>
      </c>
      <c r="H17" s="2">
        <v>2021</v>
      </c>
      <c r="I17" s="2">
        <v>6.92</v>
      </c>
    </row>
    <row r="18" spans="1:9">
      <c r="A18" s="3">
        <v>16</v>
      </c>
      <c r="B18" s="1" t="s">
        <v>39</v>
      </c>
      <c r="C18" s="77" t="s">
        <v>644</v>
      </c>
      <c r="D18" s="2">
        <v>118651</v>
      </c>
      <c r="E18" s="2">
        <v>1814513</v>
      </c>
      <c r="F18" s="2">
        <v>10501</v>
      </c>
      <c r="G18" s="2" t="s">
        <v>629</v>
      </c>
      <c r="H18" s="2">
        <v>2021</v>
      </c>
      <c r="I18" s="2">
        <v>6.87</v>
      </c>
    </row>
    <row r="19" spans="1:9">
      <c r="A19" s="12"/>
      <c r="B19" s="13"/>
      <c r="C19" s="13"/>
      <c r="D19" s="13"/>
      <c r="E19" s="13"/>
      <c r="F19" s="13"/>
      <c r="G19" s="14"/>
      <c r="H19" s="12"/>
      <c r="I19" s="12"/>
    </row>
    <row r="20" spans="1:9">
      <c r="A20" s="12"/>
      <c r="B20" s="13"/>
      <c r="C20" s="13"/>
      <c r="D20" s="13"/>
      <c r="E20" s="13"/>
      <c r="F20" s="13"/>
      <c r="G20" s="14"/>
      <c r="H20" s="12"/>
      <c r="I20" s="12"/>
    </row>
    <row r="21" spans="1:9">
      <c r="A21" s="12"/>
      <c r="B21" s="13"/>
      <c r="C21" s="13"/>
      <c r="D21" s="13"/>
      <c r="E21" s="13"/>
      <c r="F21" s="13"/>
      <c r="G21" s="14"/>
      <c r="H21" s="12"/>
      <c r="I21" s="15"/>
    </row>
    <row r="22" spans="1:9">
      <c r="A22" s="12"/>
      <c r="B22" s="13"/>
      <c r="C22" s="13"/>
      <c r="D22" s="13"/>
      <c r="E22" s="13"/>
      <c r="F22" s="13"/>
      <c r="G22" s="14"/>
      <c r="H22" s="12"/>
      <c r="I22" s="12"/>
    </row>
    <row r="23" spans="1:9">
      <c r="A23" s="12"/>
      <c r="B23" s="13"/>
      <c r="C23" s="13"/>
      <c r="D23" s="13"/>
      <c r="E23" s="13"/>
      <c r="F23" s="13"/>
      <c r="G23" s="14"/>
      <c r="H23" s="12"/>
      <c r="I23" s="15"/>
    </row>
    <row r="24" spans="1:9">
      <c r="A24" s="12"/>
      <c r="B24" s="13"/>
      <c r="C24" s="13"/>
      <c r="D24" s="13"/>
      <c r="E24" s="13"/>
      <c r="F24" s="13"/>
      <c r="G24" s="14"/>
      <c r="H24" s="12"/>
      <c r="I24" s="15"/>
    </row>
    <row r="25" spans="1:9">
      <c r="A25" s="12"/>
      <c r="B25" s="13"/>
      <c r="C25" s="13"/>
      <c r="D25" s="13"/>
      <c r="E25" s="13"/>
      <c r="F25" s="13"/>
      <c r="G25" s="14"/>
      <c r="H25" s="12"/>
      <c r="I25" s="12"/>
    </row>
    <row r="26" spans="1:9">
      <c r="A26" s="12"/>
      <c r="B26" s="13"/>
      <c r="C26" s="13"/>
      <c r="D26" s="13"/>
      <c r="E26" s="13"/>
      <c r="F26" s="13"/>
      <c r="G26" s="14"/>
      <c r="H26" s="12"/>
      <c r="I26" s="12"/>
    </row>
    <row r="27" spans="1:9">
      <c r="A27" s="12"/>
      <c r="B27" s="13"/>
      <c r="C27" s="13"/>
      <c r="D27" s="13"/>
      <c r="E27" s="13"/>
      <c r="F27" s="13"/>
      <c r="G27" s="14"/>
      <c r="H27" s="12"/>
      <c r="I27" s="12"/>
    </row>
  </sheetData>
  <sortState ref="A3:I14">
    <sortCondition descending="1" ref="I3:I14"/>
  </sortState>
  <mergeCells count="1">
    <mergeCell ref="A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41"/>
  <sheetViews>
    <sheetView workbookViewId="0">
      <selection activeCell="H21" sqref="H21"/>
    </sheetView>
  </sheetViews>
  <sheetFormatPr defaultRowHeight="15"/>
  <cols>
    <col min="2" max="2" width="11.7109375" bestFit="1" customWidth="1"/>
    <col min="3" max="3" width="22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5" customHeight="1">
      <c r="A1" s="88" t="s">
        <v>753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83" t="s">
        <v>4</v>
      </c>
      <c r="F2" s="83" t="s">
        <v>5</v>
      </c>
      <c r="G2" s="5" t="s">
        <v>6</v>
      </c>
      <c r="H2" s="5" t="s">
        <v>7</v>
      </c>
      <c r="I2" s="83" t="s">
        <v>8</v>
      </c>
    </row>
    <row r="3" spans="1:18">
      <c r="A3" s="3">
        <v>1</v>
      </c>
      <c r="B3" s="3" t="s">
        <v>42</v>
      </c>
      <c r="C3" s="85" t="s">
        <v>742</v>
      </c>
      <c r="D3" s="80">
        <v>118651</v>
      </c>
      <c r="E3" s="84">
        <v>1814266</v>
      </c>
      <c r="F3" s="78">
        <v>10255</v>
      </c>
      <c r="G3" s="81" t="s">
        <v>75</v>
      </c>
      <c r="H3" s="80">
        <v>2021</v>
      </c>
      <c r="I3" s="78">
        <v>9.2799999999999994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80" t="s">
        <v>42</v>
      </c>
      <c r="C4" s="79" t="s">
        <v>740</v>
      </c>
      <c r="D4" s="82">
        <v>118651</v>
      </c>
      <c r="E4" s="84">
        <v>1814145</v>
      </c>
      <c r="F4" s="78">
        <v>10134</v>
      </c>
      <c r="G4" s="81" t="s">
        <v>75</v>
      </c>
      <c r="H4" s="80">
        <v>2021</v>
      </c>
      <c r="I4" s="78">
        <v>9.17</v>
      </c>
      <c r="K4" s="5" t="s">
        <v>16</v>
      </c>
      <c r="L4" s="5">
        <f>COUNTIFS(I3:I16, "&lt;10.01", I3:I16, "&gt;8.99")</f>
        <v>4</v>
      </c>
      <c r="M4" s="5">
        <f>COUNTIFS(I3:I16, "&lt;9.01", I3:I16, "&gt;7.99")</f>
        <v>9</v>
      </c>
      <c r="N4" s="5">
        <f>COUNTIFS(I3:I16, "&lt;8.01", I3:I16, "&gt;6.99")</f>
        <v>1</v>
      </c>
      <c r="O4" s="5">
        <f>COUNTIFS(I3:I16, "&lt;7.01", I3:I16, "&gt;5.99")</f>
        <v>0</v>
      </c>
      <c r="P4" s="5">
        <f>COUNTIFS(I3:I16, "&lt;6.01", I3:I16, "&gt;5")</f>
        <v>0</v>
      </c>
      <c r="Q4" s="5">
        <f>COUNTIF(I3:I16, "GPW")</f>
        <v>0</v>
      </c>
      <c r="R4" s="5">
        <f>L4+M4+N4+O4+P4+Q4</f>
        <v>14</v>
      </c>
    </row>
    <row r="5" spans="1:18">
      <c r="A5" s="3">
        <v>3</v>
      </c>
      <c r="B5" s="80" t="s">
        <v>42</v>
      </c>
      <c r="C5" s="79" t="s">
        <v>746</v>
      </c>
      <c r="D5" s="82">
        <v>118651</v>
      </c>
      <c r="E5" s="84">
        <v>1814090</v>
      </c>
      <c r="F5" s="78">
        <v>10079</v>
      </c>
      <c r="G5" s="81" t="s">
        <v>75</v>
      </c>
      <c r="H5" s="80">
        <v>2021</v>
      </c>
      <c r="I5" s="78">
        <v>9.14</v>
      </c>
    </row>
    <row r="6" spans="1:18">
      <c r="A6" s="3">
        <v>4</v>
      </c>
      <c r="B6" s="80" t="s">
        <v>42</v>
      </c>
      <c r="C6" s="79" t="s">
        <v>743</v>
      </c>
      <c r="D6" s="82">
        <v>118651</v>
      </c>
      <c r="E6" s="84">
        <v>1814478</v>
      </c>
      <c r="F6" s="78">
        <v>10466</v>
      </c>
      <c r="G6" s="81" t="s">
        <v>75</v>
      </c>
      <c r="H6" s="80">
        <v>2021</v>
      </c>
      <c r="I6" s="78">
        <v>9.08</v>
      </c>
    </row>
    <row r="7" spans="1:18">
      <c r="A7" s="3">
        <v>5</v>
      </c>
      <c r="B7" s="80" t="s">
        <v>42</v>
      </c>
      <c r="C7" s="1" t="s">
        <v>739</v>
      </c>
      <c r="D7" s="82">
        <v>118651</v>
      </c>
      <c r="E7" s="84">
        <v>1814096</v>
      </c>
      <c r="F7" s="78">
        <v>10086</v>
      </c>
      <c r="G7" s="81" t="s">
        <v>75</v>
      </c>
      <c r="H7" s="80">
        <v>2021</v>
      </c>
      <c r="I7" s="78">
        <v>8.8699999999999992</v>
      </c>
    </row>
    <row r="8" spans="1:18">
      <c r="A8" s="3">
        <v>6</v>
      </c>
      <c r="B8" s="80" t="s">
        <v>42</v>
      </c>
      <c r="C8" s="79" t="s">
        <v>744</v>
      </c>
      <c r="D8" s="82">
        <v>118651</v>
      </c>
      <c r="E8" s="84">
        <v>1814488</v>
      </c>
      <c r="F8" s="78">
        <v>10476</v>
      </c>
      <c r="G8" s="81" t="s">
        <v>75</v>
      </c>
      <c r="H8" s="80">
        <v>2021</v>
      </c>
      <c r="I8" s="78">
        <v>8.86</v>
      </c>
    </row>
    <row r="9" spans="1:18">
      <c r="A9" s="3">
        <v>7</v>
      </c>
      <c r="B9" s="80" t="s">
        <v>42</v>
      </c>
      <c r="C9" s="79" t="s">
        <v>751</v>
      </c>
      <c r="D9" s="82">
        <v>118651</v>
      </c>
      <c r="E9" s="84">
        <v>1814562</v>
      </c>
      <c r="F9" s="78">
        <v>10550</v>
      </c>
      <c r="G9" s="81" t="s">
        <v>75</v>
      </c>
      <c r="H9" s="80">
        <v>2021</v>
      </c>
      <c r="I9" s="78">
        <v>8.73</v>
      </c>
    </row>
    <row r="10" spans="1:18">
      <c r="A10" s="3">
        <v>8</v>
      </c>
      <c r="B10" s="80" t="s">
        <v>42</v>
      </c>
      <c r="C10" s="79" t="s">
        <v>752</v>
      </c>
      <c r="D10" s="82">
        <v>118651</v>
      </c>
      <c r="E10" s="84">
        <v>1814571</v>
      </c>
      <c r="F10" s="78">
        <v>10559</v>
      </c>
      <c r="G10" s="81" t="s">
        <v>75</v>
      </c>
      <c r="H10" s="80">
        <v>2021</v>
      </c>
      <c r="I10" s="78">
        <v>8.68</v>
      </c>
    </row>
    <row r="11" spans="1:18">
      <c r="A11" s="3">
        <v>9</v>
      </c>
      <c r="B11" s="80" t="s">
        <v>42</v>
      </c>
      <c r="C11" s="79" t="s">
        <v>741</v>
      </c>
      <c r="D11" s="82">
        <v>118651</v>
      </c>
      <c r="E11" s="84">
        <v>1814248</v>
      </c>
      <c r="F11" s="78">
        <v>10237</v>
      </c>
      <c r="G11" s="81" t="s">
        <v>75</v>
      </c>
      <c r="H11" s="80">
        <v>2021</v>
      </c>
      <c r="I11" s="78">
        <v>8.44</v>
      </c>
    </row>
    <row r="12" spans="1:18">
      <c r="A12" s="3">
        <v>10</v>
      </c>
      <c r="B12" s="80" t="s">
        <v>42</v>
      </c>
      <c r="C12" s="79" t="s">
        <v>748</v>
      </c>
      <c r="D12" s="82">
        <v>118651</v>
      </c>
      <c r="E12" s="84">
        <v>1814366</v>
      </c>
      <c r="F12" s="78">
        <v>10355</v>
      </c>
      <c r="G12" s="81" t="s">
        <v>75</v>
      </c>
      <c r="H12" s="80">
        <v>2021</v>
      </c>
      <c r="I12" s="78">
        <v>8.42</v>
      </c>
    </row>
    <row r="13" spans="1:18">
      <c r="A13" s="3">
        <v>11</v>
      </c>
      <c r="B13" s="80" t="s">
        <v>42</v>
      </c>
      <c r="C13" s="79" t="s">
        <v>750</v>
      </c>
      <c r="D13" s="82">
        <v>118651</v>
      </c>
      <c r="E13" s="84">
        <v>1814405</v>
      </c>
      <c r="F13" s="78">
        <v>10393</v>
      </c>
      <c r="G13" s="81" t="s">
        <v>75</v>
      </c>
      <c r="H13" s="80">
        <v>2021</v>
      </c>
      <c r="I13" s="78">
        <v>8.27</v>
      </c>
    </row>
    <row r="14" spans="1:18">
      <c r="A14" s="3">
        <v>12</v>
      </c>
      <c r="B14" s="80" t="s">
        <v>42</v>
      </c>
      <c r="C14" s="79" t="s">
        <v>749</v>
      </c>
      <c r="D14" s="82">
        <v>118651</v>
      </c>
      <c r="E14" s="84">
        <v>1814388</v>
      </c>
      <c r="F14" s="78">
        <v>10376</v>
      </c>
      <c r="G14" s="81" t="s">
        <v>75</v>
      </c>
      <c r="H14" s="80">
        <v>2021</v>
      </c>
      <c r="I14" s="78">
        <v>8.2100000000000009</v>
      </c>
    </row>
    <row r="15" spans="1:18">
      <c r="A15" s="3">
        <v>13</v>
      </c>
      <c r="B15" s="80" t="s">
        <v>42</v>
      </c>
      <c r="C15" s="79" t="s">
        <v>747</v>
      </c>
      <c r="D15" s="82">
        <v>118651</v>
      </c>
      <c r="E15" s="84">
        <v>1814196</v>
      </c>
      <c r="F15" s="78">
        <v>10185</v>
      </c>
      <c r="G15" s="81" t="s">
        <v>75</v>
      </c>
      <c r="H15" s="80">
        <v>2021</v>
      </c>
      <c r="I15" s="78">
        <v>8.07</v>
      </c>
    </row>
    <row r="16" spans="1:18">
      <c r="A16" s="3">
        <v>14</v>
      </c>
      <c r="B16" s="3" t="s">
        <v>42</v>
      </c>
      <c r="C16" s="79" t="s">
        <v>745</v>
      </c>
      <c r="D16" s="80">
        <v>118651</v>
      </c>
      <c r="E16" s="84">
        <v>1814052</v>
      </c>
      <c r="F16" s="78">
        <v>10042</v>
      </c>
      <c r="G16" s="81" t="s">
        <v>75</v>
      </c>
      <c r="H16" s="80">
        <v>2021</v>
      </c>
      <c r="I16" s="78">
        <v>7.79</v>
      </c>
    </row>
    <row r="17" spans="1:9">
      <c r="A17" s="12"/>
      <c r="B17" s="13"/>
      <c r="C17" s="13"/>
      <c r="D17" s="13"/>
      <c r="E17" s="13"/>
      <c r="F17" s="13"/>
      <c r="G17" s="14"/>
      <c r="H17" s="12"/>
      <c r="I17" s="12"/>
    </row>
    <row r="18" spans="1:9">
      <c r="A18" s="12"/>
      <c r="B18" s="13"/>
      <c r="C18" s="13"/>
      <c r="D18" s="13"/>
      <c r="E18" s="13"/>
      <c r="F18" s="13"/>
      <c r="G18" s="14"/>
      <c r="H18" s="12"/>
      <c r="I18" s="12"/>
    </row>
    <row r="19" spans="1:9">
      <c r="A19" s="12"/>
      <c r="B19" s="13"/>
      <c r="C19" s="13"/>
      <c r="D19" s="13"/>
      <c r="E19" s="13"/>
      <c r="F19" s="13"/>
      <c r="G19" s="14"/>
      <c r="H19" s="12"/>
      <c r="I19" s="12"/>
    </row>
    <row r="20" spans="1:9">
      <c r="A20" s="12"/>
      <c r="B20" s="13"/>
      <c r="C20" s="13"/>
      <c r="D20" s="13"/>
      <c r="E20" s="13"/>
      <c r="F20" s="13"/>
      <c r="G20" s="14"/>
      <c r="H20" s="12"/>
      <c r="I20" s="12"/>
    </row>
    <row r="21" spans="1:9">
      <c r="A21" s="12"/>
      <c r="B21" s="13"/>
      <c r="C21" s="13"/>
      <c r="D21" s="13"/>
      <c r="E21" s="13"/>
      <c r="F21" s="13"/>
      <c r="G21" s="14"/>
      <c r="H21" s="12"/>
      <c r="I21" s="15"/>
    </row>
    <row r="22" spans="1:9">
      <c r="A22" s="12"/>
      <c r="B22" s="13"/>
      <c r="C22" s="13"/>
      <c r="D22" s="13"/>
      <c r="E22" s="13"/>
      <c r="F22" s="13"/>
      <c r="G22" s="14"/>
      <c r="H22" s="12"/>
      <c r="I22" s="12"/>
    </row>
    <row r="23" spans="1:9">
      <c r="A23" s="12"/>
      <c r="B23" s="13"/>
      <c r="C23" s="13"/>
      <c r="D23" s="13"/>
      <c r="E23" s="13"/>
      <c r="F23" s="13"/>
      <c r="G23" s="14"/>
      <c r="H23" s="12"/>
      <c r="I23" s="15"/>
    </row>
    <row r="24" spans="1:9">
      <c r="A24" s="12"/>
      <c r="B24" s="13"/>
      <c r="C24" s="13"/>
      <c r="D24" s="13"/>
      <c r="E24" s="13"/>
      <c r="F24" s="13"/>
      <c r="G24" s="14"/>
      <c r="H24" s="12"/>
      <c r="I24" s="15"/>
    </row>
    <row r="25" spans="1:9">
      <c r="A25" s="12"/>
      <c r="B25" s="13"/>
      <c r="C25" s="13"/>
      <c r="D25" s="13"/>
      <c r="E25" s="13"/>
      <c r="F25" s="13"/>
      <c r="G25" s="14"/>
      <c r="H25" s="12"/>
      <c r="I25" s="12"/>
    </row>
    <row r="26" spans="1:9">
      <c r="A26" s="12"/>
      <c r="B26" s="13"/>
      <c r="C26" s="13"/>
      <c r="D26" s="13"/>
      <c r="E26" s="13"/>
      <c r="F26" s="13"/>
      <c r="G26" s="14"/>
      <c r="H26" s="12"/>
      <c r="I26" s="12"/>
    </row>
    <row r="27" spans="1:9">
      <c r="A27" s="12"/>
      <c r="B27" s="13"/>
      <c r="C27" s="13"/>
      <c r="D27" s="13"/>
      <c r="E27" s="13"/>
      <c r="F27" s="13"/>
      <c r="G27" s="14"/>
      <c r="H27" s="12"/>
      <c r="I27" s="12"/>
    </row>
    <row r="28" spans="1:9">
      <c r="A28" s="12"/>
      <c r="B28" s="13"/>
      <c r="C28" s="13"/>
      <c r="D28" s="13"/>
      <c r="E28" s="13"/>
      <c r="F28" s="13"/>
      <c r="G28" s="14"/>
      <c r="H28" s="12"/>
      <c r="I28" s="12"/>
    </row>
    <row r="29" spans="1:9">
      <c r="A29" s="12"/>
      <c r="B29" s="13"/>
      <c r="C29" s="13"/>
      <c r="D29" s="13"/>
      <c r="E29" s="13"/>
      <c r="F29" s="13"/>
      <c r="G29" s="14"/>
      <c r="H29" s="12"/>
      <c r="I29" s="12"/>
    </row>
    <row r="30" spans="1:9">
      <c r="A30" s="12"/>
      <c r="B30" s="13"/>
      <c r="C30" s="13"/>
      <c r="D30" s="13"/>
      <c r="E30" s="13"/>
      <c r="F30" s="13"/>
      <c r="G30" s="14"/>
      <c r="H30" s="12"/>
      <c r="I30" s="12"/>
    </row>
    <row r="31" spans="1:9">
      <c r="A31" s="12"/>
      <c r="B31" s="13"/>
      <c r="C31" s="13"/>
      <c r="D31" s="13"/>
      <c r="E31" s="13"/>
      <c r="F31" s="13"/>
      <c r="G31" s="14"/>
      <c r="H31" s="12"/>
      <c r="I31" s="12"/>
    </row>
    <row r="32" spans="1:9">
      <c r="A32" s="12"/>
      <c r="B32" s="13"/>
      <c r="C32" s="13"/>
      <c r="D32" s="13"/>
      <c r="E32" s="13"/>
      <c r="F32" s="13"/>
      <c r="G32" s="14"/>
      <c r="H32" s="12"/>
      <c r="I32" s="12"/>
    </row>
    <row r="33" spans="1:9">
      <c r="A33" s="12"/>
      <c r="B33" s="13"/>
      <c r="C33" s="13"/>
      <c r="D33" s="13"/>
      <c r="E33" s="13"/>
      <c r="F33" s="13"/>
      <c r="G33" s="14"/>
      <c r="H33" s="12"/>
      <c r="I33" s="12"/>
    </row>
    <row r="34" spans="1:9">
      <c r="A34" s="12"/>
      <c r="B34" s="13"/>
      <c r="C34" s="13"/>
      <c r="D34" s="13"/>
      <c r="E34" s="13"/>
      <c r="F34" s="13"/>
      <c r="G34" s="14"/>
      <c r="H34" s="12"/>
      <c r="I34" s="12"/>
    </row>
    <row r="35" spans="1:9">
      <c r="A35" s="12"/>
      <c r="B35" s="13"/>
      <c r="C35" s="13"/>
      <c r="D35" s="13"/>
      <c r="E35" s="13"/>
      <c r="F35" s="13"/>
      <c r="G35" s="14"/>
      <c r="H35" s="12"/>
      <c r="I35" s="12"/>
    </row>
    <row r="36" spans="1:9">
      <c r="A36" s="12"/>
      <c r="B36" s="13"/>
      <c r="C36" s="13"/>
      <c r="D36" s="13"/>
      <c r="E36" s="13"/>
      <c r="F36" s="13"/>
      <c r="G36" s="14"/>
      <c r="H36" s="12"/>
      <c r="I36" s="12"/>
    </row>
    <row r="37" spans="1:9">
      <c r="A37" s="12"/>
      <c r="B37" s="13"/>
      <c r="C37" s="13"/>
      <c r="D37" s="13"/>
      <c r="E37" s="13"/>
      <c r="F37" s="13"/>
      <c r="G37" s="14"/>
      <c r="H37" s="12"/>
      <c r="I37" s="12"/>
    </row>
    <row r="38" spans="1:9">
      <c r="A38" s="12"/>
      <c r="B38" s="13"/>
      <c r="C38" s="13"/>
      <c r="D38" s="13"/>
      <c r="E38" s="13"/>
      <c r="F38" s="13"/>
      <c r="G38" s="14"/>
      <c r="H38" s="12"/>
      <c r="I38" s="12"/>
    </row>
    <row r="39" spans="1:9">
      <c r="A39" s="12"/>
      <c r="B39" s="13"/>
      <c r="C39" s="13"/>
      <c r="D39" s="13"/>
      <c r="E39" s="13"/>
      <c r="F39" s="13"/>
      <c r="G39" s="14"/>
      <c r="H39" s="12"/>
      <c r="I39" s="15"/>
    </row>
    <row r="40" spans="1:9">
      <c r="A40" s="12"/>
      <c r="B40" s="13"/>
      <c r="C40" s="13"/>
      <c r="D40" s="13"/>
      <c r="E40" s="13"/>
      <c r="F40" s="13"/>
      <c r="G40" s="14"/>
      <c r="H40" s="12"/>
      <c r="I40" s="12"/>
    </row>
    <row r="41" spans="1:9">
      <c r="A41" s="12"/>
      <c r="B41" s="13"/>
      <c r="C41" s="13"/>
      <c r="D41" s="13"/>
      <c r="E41" s="13"/>
      <c r="F41" s="13"/>
      <c r="G41" s="14"/>
      <c r="H41" s="12"/>
      <c r="I41" s="12"/>
    </row>
  </sheetData>
  <sortState ref="C3:I16">
    <sortCondition descending="1" ref="I3:I16"/>
  </sortState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49"/>
  <sheetViews>
    <sheetView topLeftCell="D1" workbookViewId="0">
      <selection activeCell="N24" sqref="N24"/>
    </sheetView>
  </sheetViews>
  <sheetFormatPr defaultRowHeight="15"/>
  <cols>
    <col min="2" max="2" width="11.7109375" bestFit="1" customWidth="1"/>
    <col min="3" max="3" width="19.71093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2.75" customHeight="1">
      <c r="A1" s="88" t="s">
        <v>442</v>
      </c>
      <c r="B1" s="88"/>
      <c r="C1" s="88"/>
      <c r="D1" s="88"/>
      <c r="E1" s="88"/>
      <c r="F1" s="88"/>
      <c r="G1" s="88"/>
      <c r="H1" s="88"/>
      <c r="I1" s="88"/>
    </row>
    <row r="2" spans="1:18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>
      <c r="A3" s="3">
        <v>1</v>
      </c>
      <c r="B3" s="1" t="s">
        <v>44</v>
      </c>
      <c r="C3" s="1" t="s">
        <v>382</v>
      </c>
      <c r="D3" s="1">
        <v>118651</v>
      </c>
      <c r="E3" s="3">
        <v>1814036</v>
      </c>
      <c r="F3" s="56" t="s">
        <v>383</v>
      </c>
      <c r="G3" s="2" t="s">
        <v>75</v>
      </c>
      <c r="H3" s="3">
        <v>2021</v>
      </c>
      <c r="I3" s="4">
        <v>9.31</v>
      </c>
      <c r="K3" s="5" t="s">
        <v>23</v>
      </c>
      <c r="L3" s="5" t="s">
        <v>18</v>
      </c>
      <c r="M3" s="5" t="s">
        <v>17</v>
      </c>
      <c r="N3" s="5" t="s">
        <v>19</v>
      </c>
      <c r="O3" s="5" t="s">
        <v>20</v>
      </c>
      <c r="P3" s="5" t="s">
        <v>21</v>
      </c>
      <c r="Q3" s="5" t="s">
        <v>12</v>
      </c>
      <c r="R3" s="6" t="s">
        <v>22</v>
      </c>
    </row>
    <row r="4" spans="1:18">
      <c r="A4" s="3">
        <v>2</v>
      </c>
      <c r="B4" s="1" t="s">
        <v>44</v>
      </c>
      <c r="C4" s="1" t="s">
        <v>384</v>
      </c>
      <c r="D4" s="1">
        <v>118651</v>
      </c>
      <c r="E4" s="3">
        <v>1814407</v>
      </c>
      <c r="F4" s="56" t="s">
        <v>385</v>
      </c>
      <c r="G4" s="2" t="s">
        <v>75</v>
      </c>
      <c r="H4" s="3">
        <v>2021</v>
      </c>
      <c r="I4" s="4">
        <v>9.2100000000000009</v>
      </c>
      <c r="K4" s="5" t="s">
        <v>16</v>
      </c>
      <c r="L4" s="5">
        <f>COUNTIFS(I3:I33, "&lt;10.01", I3:I33, "&gt;8.99")</f>
        <v>3</v>
      </c>
      <c r="M4" s="5">
        <f>COUNTIFS(I3:I33, "&lt;9.01", I3:I33, "&gt;7.99")</f>
        <v>20</v>
      </c>
      <c r="N4" s="5">
        <f>COUNTIFS(I3:I33, "&lt;8.00", I3:I33, "&gt;6.99")</f>
        <v>8</v>
      </c>
      <c r="O4" s="5">
        <f>COUNTIFS(I3:I33, "&lt;7.01", I3:I33, "&gt;5.99")</f>
        <v>0</v>
      </c>
      <c r="P4" s="5">
        <f>COUNTIFS(I3:I33, "&lt;6.01", I3:I33, "&gt;5")</f>
        <v>0</v>
      </c>
      <c r="Q4" s="5">
        <f>COUNTIF(I3:I33, "GPW")</f>
        <v>0</v>
      </c>
      <c r="R4" s="5">
        <f>L4+M4+N4+O4+P4+Q4</f>
        <v>31</v>
      </c>
    </row>
    <row r="5" spans="1:18">
      <c r="A5" s="3">
        <v>3</v>
      </c>
      <c r="B5" s="1" t="s">
        <v>44</v>
      </c>
      <c r="C5" s="1" t="s">
        <v>386</v>
      </c>
      <c r="D5" s="1">
        <v>118651</v>
      </c>
      <c r="E5" s="3">
        <v>1814345</v>
      </c>
      <c r="F5" s="56" t="s">
        <v>387</v>
      </c>
      <c r="G5" s="2" t="s">
        <v>75</v>
      </c>
      <c r="H5" s="3">
        <v>2021</v>
      </c>
      <c r="I5" s="4">
        <v>9.0299999999999994</v>
      </c>
    </row>
    <row r="6" spans="1:18">
      <c r="A6" s="3">
        <v>4</v>
      </c>
      <c r="B6" s="1" t="s">
        <v>44</v>
      </c>
      <c r="C6" s="1" t="s">
        <v>388</v>
      </c>
      <c r="D6" s="1">
        <v>118651</v>
      </c>
      <c r="E6" s="3">
        <v>1814166</v>
      </c>
      <c r="F6" s="56" t="s">
        <v>389</v>
      </c>
      <c r="G6" s="2" t="s">
        <v>75</v>
      </c>
      <c r="H6" s="3">
        <v>2021</v>
      </c>
      <c r="I6" s="4">
        <v>8.9</v>
      </c>
    </row>
    <row r="7" spans="1:18">
      <c r="A7" s="3">
        <v>5</v>
      </c>
      <c r="B7" s="1" t="s">
        <v>44</v>
      </c>
      <c r="C7" s="1" t="s">
        <v>390</v>
      </c>
      <c r="D7" s="1">
        <v>118651</v>
      </c>
      <c r="E7" s="3">
        <v>1814129</v>
      </c>
      <c r="F7" s="56" t="s">
        <v>391</v>
      </c>
      <c r="G7" s="2" t="s">
        <v>75</v>
      </c>
      <c r="H7" s="3">
        <v>2021</v>
      </c>
      <c r="I7" s="4">
        <v>8.8699999999999992</v>
      </c>
    </row>
    <row r="8" spans="1:18">
      <c r="A8" s="3">
        <v>6</v>
      </c>
      <c r="B8" s="1" t="s">
        <v>44</v>
      </c>
      <c r="C8" s="1" t="s">
        <v>392</v>
      </c>
      <c r="D8" s="1">
        <v>118651</v>
      </c>
      <c r="E8" s="3">
        <v>1814144</v>
      </c>
      <c r="F8" s="56" t="s">
        <v>393</v>
      </c>
      <c r="G8" s="2" t="s">
        <v>75</v>
      </c>
      <c r="H8" s="3">
        <v>2021</v>
      </c>
      <c r="I8" s="4">
        <v>8.6999999999999993</v>
      </c>
    </row>
    <row r="9" spans="1:18">
      <c r="A9" s="3">
        <v>7</v>
      </c>
      <c r="B9" s="1" t="s">
        <v>44</v>
      </c>
      <c r="C9" s="1" t="s">
        <v>394</v>
      </c>
      <c r="D9" s="1">
        <v>118651</v>
      </c>
      <c r="E9" s="3">
        <v>1814394</v>
      </c>
      <c r="F9" s="56" t="s">
        <v>395</v>
      </c>
      <c r="G9" s="2" t="s">
        <v>75</v>
      </c>
      <c r="H9" s="3">
        <v>2021</v>
      </c>
      <c r="I9" s="4">
        <v>8.61</v>
      </c>
    </row>
    <row r="10" spans="1:18">
      <c r="A10" s="3">
        <v>8</v>
      </c>
      <c r="B10" s="1" t="s">
        <v>44</v>
      </c>
      <c r="C10" s="1" t="s">
        <v>396</v>
      </c>
      <c r="D10" s="1">
        <v>118651</v>
      </c>
      <c r="E10" s="3">
        <v>1814178</v>
      </c>
      <c r="F10" s="56" t="s">
        <v>397</v>
      </c>
      <c r="G10" s="2" t="s">
        <v>75</v>
      </c>
      <c r="H10" s="3">
        <v>2021</v>
      </c>
      <c r="I10" s="4">
        <v>8.48</v>
      </c>
    </row>
    <row r="11" spans="1:18">
      <c r="A11" s="3">
        <v>9</v>
      </c>
      <c r="B11" s="1" t="s">
        <v>44</v>
      </c>
      <c r="C11" s="1" t="s">
        <v>398</v>
      </c>
      <c r="D11" s="1">
        <v>118651</v>
      </c>
      <c r="E11" s="3">
        <v>1814315</v>
      </c>
      <c r="F11" s="56" t="s">
        <v>399</v>
      </c>
      <c r="G11" s="2" t="s">
        <v>75</v>
      </c>
      <c r="H11" s="3">
        <v>2021</v>
      </c>
      <c r="I11" s="4">
        <v>8.4499999999999993</v>
      </c>
    </row>
    <row r="12" spans="1:18">
      <c r="A12" s="3">
        <v>10</v>
      </c>
      <c r="B12" s="1" t="s">
        <v>44</v>
      </c>
      <c r="C12" s="1" t="s">
        <v>40</v>
      </c>
      <c r="D12" s="1">
        <v>118651</v>
      </c>
      <c r="E12" s="3">
        <v>1814433</v>
      </c>
      <c r="F12" s="56" t="s">
        <v>400</v>
      </c>
      <c r="G12" s="2" t="s">
        <v>75</v>
      </c>
      <c r="H12" s="3">
        <v>2021</v>
      </c>
      <c r="I12" s="4">
        <v>8.39</v>
      </c>
    </row>
    <row r="13" spans="1:18">
      <c r="A13" s="3">
        <v>11</v>
      </c>
      <c r="B13" s="1" t="s">
        <v>44</v>
      </c>
      <c r="C13" s="7" t="s">
        <v>401</v>
      </c>
      <c r="D13" s="1">
        <v>118651</v>
      </c>
      <c r="E13" s="3">
        <v>1814511</v>
      </c>
      <c r="F13" s="56" t="s">
        <v>402</v>
      </c>
      <c r="G13" s="2" t="s">
        <v>75</v>
      </c>
      <c r="H13" s="3">
        <v>2021</v>
      </c>
      <c r="I13" s="4">
        <v>8.3800000000000008</v>
      </c>
    </row>
    <row r="14" spans="1:18">
      <c r="A14" s="3">
        <v>12</v>
      </c>
      <c r="B14" s="1" t="s">
        <v>44</v>
      </c>
      <c r="C14" s="1" t="s">
        <v>403</v>
      </c>
      <c r="D14" s="1">
        <v>118651</v>
      </c>
      <c r="E14" s="3">
        <v>1814252</v>
      </c>
      <c r="F14" s="56" t="s">
        <v>404</v>
      </c>
      <c r="G14" s="2" t="s">
        <v>75</v>
      </c>
      <c r="H14" s="3">
        <v>2021</v>
      </c>
      <c r="I14" s="4">
        <v>8.32</v>
      </c>
    </row>
    <row r="15" spans="1:18">
      <c r="A15" s="3">
        <v>13</v>
      </c>
      <c r="B15" s="1" t="s">
        <v>44</v>
      </c>
      <c r="C15" s="7" t="s">
        <v>405</v>
      </c>
      <c r="D15" s="1">
        <v>118651</v>
      </c>
      <c r="E15" s="3">
        <v>1814555</v>
      </c>
      <c r="F15" s="56" t="s">
        <v>406</v>
      </c>
      <c r="G15" s="2" t="s">
        <v>75</v>
      </c>
      <c r="H15" s="3">
        <v>2021</v>
      </c>
      <c r="I15" s="4">
        <v>8.25</v>
      </c>
    </row>
    <row r="16" spans="1:18">
      <c r="A16" s="3">
        <v>14</v>
      </c>
      <c r="B16" s="1" t="s">
        <v>44</v>
      </c>
      <c r="C16" s="1" t="s">
        <v>50</v>
      </c>
      <c r="D16" s="1">
        <v>118651</v>
      </c>
      <c r="E16" s="3">
        <v>1814374</v>
      </c>
      <c r="F16" s="56" t="s">
        <v>407</v>
      </c>
      <c r="G16" s="2" t="s">
        <v>75</v>
      </c>
      <c r="H16" s="3">
        <v>2021</v>
      </c>
      <c r="I16" s="4">
        <v>8.18</v>
      </c>
    </row>
    <row r="17" spans="1:9">
      <c r="A17" s="3">
        <v>15</v>
      </c>
      <c r="B17" s="1" t="s">
        <v>44</v>
      </c>
      <c r="C17" s="1" t="s">
        <v>408</v>
      </c>
      <c r="D17" s="1">
        <v>118651</v>
      </c>
      <c r="E17" s="3">
        <v>1814190</v>
      </c>
      <c r="F17" s="56" t="s">
        <v>409</v>
      </c>
      <c r="G17" s="2" t="s">
        <v>75</v>
      </c>
      <c r="H17" s="3">
        <v>2021</v>
      </c>
      <c r="I17" s="4">
        <v>8.1300000000000008</v>
      </c>
    </row>
    <row r="18" spans="1:9">
      <c r="A18" s="3">
        <v>16</v>
      </c>
      <c r="B18" s="1" t="s">
        <v>44</v>
      </c>
      <c r="C18" s="1" t="s">
        <v>410</v>
      </c>
      <c r="D18" s="1">
        <v>118651</v>
      </c>
      <c r="E18" s="3">
        <v>1814487</v>
      </c>
      <c r="F18" s="56" t="s">
        <v>411</v>
      </c>
      <c r="G18" s="2" t="s">
        <v>75</v>
      </c>
      <c r="H18" s="3">
        <v>2021</v>
      </c>
      <c r="I18" s="4">
        <v>8.1300000000000008</v>
      </c>
    </row>
    <row r="19" spans="1:9">
      <c r="A19" s="3">
        <v>17</v>
      </c>
      <c r="B19" s="1" t="s">
        <v>44</v>
      </c>
      <c r="C19" s="1" t="s">
        <v>412</v>
      </c>
      <c r="D19" s="1">
        <v>118651</v>
      </c>
      <c r="E19" s="3">
        <v>1814061</v>
      </c>
      <c r="F19" s="56" t="s">
        <v>413</v>
      </c>
      <c r="G19" s="2" t="s">
        <v>75</v>
      </c>
      <c r="H19" s="3">
        <v>2021</v>
      </c>
      <c r="I19" s="4">
        <v>8.1</v>
      </c>
    </row>
    <row r="20" spans="1:9">
      <c r="A20" s="3">
        <v>18</v>
      </c>
      <c r="B20" s="1" t="s">
        <v>44</v>
      </c>
      <c r="C20" s="1" t="s">
        <v>414</v>
      </c>
      <c r="D20" s="1">
        <v>118651</v>
      </c>
      <c r="E20" s="3">
        <v>1814151</v>
      </c>
      <c r="F20" s="56" t="s">
        <v>415</v>
      </c>
      <c r="G20" s="2" t="s">
        <v>75</v>
      </c>
      <c r="H20" s="3">
        <v>2021</v>
      </c>
      <c r="I20" s="4">
        <v>8.07</v>
      </c>
    </row>
    <row r="21" spans="1:9">
      <c r="A21" s="3">
        <v>19</v>
      </c>
      <c r="B21" s="1" t="s">
        <v>44</v>
      </c>
      <c r="C21" s="1" t="s">
        <v>416</v>
      </c>
      <c r="D21" s="1">
        <v>118651</v>
      </c>
      <c r="E21" s="3">
        <v>1814409</v>
      </c>
      <c r="F21" s="56" t="s">
        <v>417</v>
      </c>
      <c r="G21" s="2" t="s">
        <v>75</v>
      </c>
      <c r="H21" s="3">
        <v>2021</v>
      </c>
      <c r="I21" s="4">
        <v>8.07</v>
      </c>
    </row>
    <row r="22" spans="1:9">
      <c r="A22" s="3">
        <v>20</v>
      </c>
      <c r="B22" s="1" t="s">
        <v>44</v>
      </c>
      <c r="C22" s="1" t="s">
        <v>418</v>
      </c>
      <c r="D22" s="1">
        <v>118651</v>
      </c>
      <c r="E22" s="3">
        <v>1814472</v>
      </c>
      <c r="F22" s="56" t="s">
        <v>419</v>
      </c>
      <c r="G22" s="2" t="s">
        <v>75</v>
      </c>
      <c r="H22" s="3">
        <v>2021</v>
      </c>
      <c r="I22" s="4">
        <v>8.07</v>
      </c>
    </row>
    <row r="23" spans="1:9">
      <c r="A23" s="3">
        <v>21</v>
      </c>
      <c r="B23" s="1" t="s">
        <v>44</v>
      </c>
      <c r="C23" s="1" t="s">
        <v>420</v>
      </c>
      <c r="D23" s="1">
        <v>118651</v>
      </c>
      <c r="E23" s="3">
        <v>1814392</v>
      </c>
      <c r="F23" s="56" t="s">
        <v>421</v>
      </c>
      <c r="G23" s="2" t="s">
        <v>75</v>
      </c>
      <c r="H23" s="3">
        <v>2021</v>
      </c>
      <c r="I23" s="4">
        <v>8.01</v>
      </c>
    </row>
    <row r="24" spans="1:9">
      <c r="A24" s="3">
        <v>22</v>
      </c>
      <c r="B24" s="1" t="s">
        <v>44</v>
      </c>
      <c r="C24" s="7" t="s">
        <v>422</v>
      </c>
      <c r="D24" s="1">
        <v>118651</v>
      </c>
      <c r="E24" s="3">
        <v>1814516</v>
      </c>
      <c r="F24" s="56" t="s">
        <v>423</v>
      </c>
      <c r="G24" s="2" t="s">
        <v>75</v>
      </c>
      <c r="H24" s="3">
        <v>2021</v>
      </c>
      <c r="I24" s="4">
        <v>8.01</v>
      </c>
    </row>
    <row r="25" spans="1:9">
      <c r="A25" s="3">
        <v>23</v>
      </c>
      <c r="B25" s="1" t="s">
        <v>44</v>
      </c>
      <c r="C25" s="1" t="s">
        <v>424</v>
      </c>
      <c r="D25" s="1">
        <v>118651</v>
      </c>
      <c r="E25" s="3">
        <v>1814445</v>
      </c>
      <c r="F25" s="56" t="s">
        <v>425</v>
      </c>
      <c r="G25" s="2" t="s">
        <v>75</v>
      </c>
      <c r="H25" s="3">
        <v>2021</v>
      </c>
      <c r="I25" s="4">
        <v>8</v>
      </c>
    </row>
    <row r="26" spans="1:9">
      <c r="A26" s="3">
        <v>24</v>
      </c>
      <c r="B26" s="1" t="s">
        <v>44</v>
      </c>
      <c r="C26" s="1" t="s">
        <v>426</v>
      </c>
      <c r="D26" s="1">
        <v>118651</v>
      </c>
      <c r="E26" s="3">
        <v>1814312</v>
      </c>
      <c r="F26" s="56" t="s">
        <v>427</v>
      </c>
      <c r="G26" s="2" t="s">
        <v>75</v>
      </c>
      <c r="H26" s="3">
        <v>2021</v>
      </c>
      <c r="I26" s="4">
        <v>7.99</v>
      </c>
    </row>
    <row r="27" spans="1:9">
      <c r="A27" s="3">
        <v>25</v>
      </c>
      <c r="B27" s="1" t="s">
        <v>44</v>
      </c>
      <c r="C27" s="1" t="s">
        <v>428</v>
      </c>
      <c r="D27" s="1">
        <v>118651</v>
      </c>
      <c r="E27" s="3">
        <v>1814119</v>
      </c>
      <c r="F27" s="56" t="s">
        <v>429</v>
      </c>
      <c r="G27" s="2" t="s">
        <v>75</v>
      </c>
      <c r="H27" s="3">
        <v>2021</v>
      </c>
      <c r="I27" s="4">
        <v>7.96</v>
      </c>
    </row>
    <row r="28" spans="1:9">
      <c r="A28" s="3">
        <v>26</v>
      </c>
      <c r="B28" s="1" t="s">
        <v>44</v>
      </c>
      <c r="C28" s="7" t="s">
        <v>430</v>
      </c>
      <c r="D28" s="1">
        <v>118651</v>
      </c>
      <c r="E28" s="3">
        <v>1814575</v>
      </c>
      <c r="F28" s="56" t="s">
        <v>431</v>
      </c>
      <c r="G28" s="2" t="s">
        <v>75</v>
      </c>
      <c r="H28" s="3">
        <v>2021</v>
      </c>
      <c r="I28" s="4">
        <v>7.95</v>
      </c>
    </row>
    <row r="29" spans="1:9">
      <c r="A29" s="3">
        <v>27</v>
      </c>
      <c r="B29" s="1" t="s">
        <v>44</v>
      </c>
      <c r="C29" s="1" t="s">
        <v>432</v>
      </c>
      <c r="D29" s="1">
        <v>118651</v>
      </c>
      <c r="E29" s="3">
        <v>1814124</v>
      </c>
      <c r="F29" s="56" t="s">
        <v>433</v>
      </c>
      <c r="G29" s="2" t="s">
        <v>75</v>
      </c>
      <c r="H29" s="3">
        <v>2021</v>
      </c>
      <c r="I29" s="4">
        <v>7.92</v>
      </c>
    </row>
    <row r="30" spans="1:9">
      <c r="A30" s="3">
        <v>28</v>
      </c>
      <c r="B30" s="1" t="s">
        <v>44</v>
      </c>
      <c r="C30" s="7" t="s">
        <v>434</v>
      </c>
      <c r="D30" s="1">
        <v>118651</v>
      </c>
      <c r="E30" s="3">
        <v>1814570</v>
      </c>
      <c r="F30" s="56" t="s">
        <v>435</v>
      </c>
      <c r="G30" s="2" t="s">
        <v>75</v>
      </c>
      <c r="H30" s="3">
        <v>2021</v>
      </c>
      <c r="I30" s="4">
        <v>7.87</v>
      </c>
    </row>
    <row r="31" spans="1:9">
      <c r="A31" s="3">
        <v>29</v>
      </c>
      <c r="B31" s="1" t="s">
        <v>44</v>
      </c>
      <c r="C31" s="1" t="s">
        <v>436</v>
      </c>
      <c r="D31" s="1">
        <v>118651</v>
      </c>
      <c r="E31" s="3">
        <v>1814254</v>
      </c>
      <c r="F31" s="56" t="s">
        <v>437</v>
      </c>
      <c r="G31" s="2" t="s">
        <v>75</v>
      </c>
      <c r="H31" s="3">
        <v>2021</v>
      </c>
      <c r="I31" s="4">
        <v>7.79</v>
      </c>
    </row>
    <row r="32" spans="1:9">
      <c r="A32" s="3">
        <v>30</v>
      </c>
      <c r="B32" s="1" t="s">
        <v>44</v>
      </c>
      <c r="C32" s="1" t="s">
        <v>438</v>
      </c>
      <c r="D32" s="1">
        <v>118651</v>
      </c>
      <c r="E32" s="3">
        <v>1814219</v>
      </c>
      <c r="F32" s="56" t="s">
        <v>439</v>
      </c>
      <c r="G32" s="2" t="s">
        <v>75</v>
      </c>
      <c r="H32" s="3">
        <v>2021</v>
      </c>
      <c r="I32" s="4">
        <v>7.72</v>
      </c>
    </row>
    <row r="33" spans="1:9">
      <c r="A33" s="3">
        <v>31</v>
      </c>
      <c r="B33" s="1" t="s">
        <v>44</v>
      </c>
      <c r="C33" s="7" t="s">
        <v>440</v>
      </c>
      <c r="D33" s="1">
        <v>118651</v>
      </c>
      <c r="E33" s="3">
        <v>1814497</v>
      </c>
      <c r="F33" s="56" t="s">
        <v>441</v>
      </c>
      <c r="G33" s="2" t="s">
        <v>75</v>
      </c>
      <c r="H33" s="3">
        <v>2021</v>
      </c>
      <c r="I33" s="4">
        <v>7.65</v>
      </c>
    </row>
    <row r="34" spans="1:9">
      <c r="A34" s="12"/>
      <c r="B34" s="13"/>
      <c r="C34" s="13"/>
      <c r="D34" s="13"/>
      <c r="E34" s="13"/>
      <c r="F34" s="13"/>
      <c r="G34" s="14"/>
      <c r="H34" s="12"/>
      <c r="I34" s="15"/>
    </row>
    <row r="35" spans="1:9">
      <c r="A35" s="12"/>
      <c r="B35" s="13"/>
      <c r="C35" s="13"/>
      <c r="D35" s="13"/>
      <c r="E35" s="13"/>
      <c r="F35" s="13"/>
      <c r="G35" s="14"/>
      <c r="H35" s="12"/>
      <c r="I35" s="15"/>
    </row>
    <row r="36" spans="1:9">
      <c r="A36" s="12"/>
      <c r="B36" s="13"/>
      <c r="C36" s="13"/>
      <c r="D36" s="13"/>
      <c r="E36" s="13"/>
      <c r="F36" s="13"/>
      <c r="G36" s="14"/>
      <c r="H36" s="12"/>
      <c r="I36" s="15"/>
    </row>
    <row r="37" spans="1:9">
      <c r="A37" s="12"/>
      <c r="B37" s="13"/>
      <c r="C37" s="13"/>
      <c r="D37" s="13"/>
      <c r="E37" s="13"/>
      <c r="F37" s="13"/>
      <c r="G37" s="14"/>
      <c r="H37" s="12"/>
      <c r="I37" s="15"/>
    </row>
    <row r="38" spans="1:9">
      <c r="A38" s="12"/>
      <c r="B38" s="13"/>
      <c r="C38" s="13"/>
      <c r="D38" s="13"/>
      <c r="E38" s="13"/>
      <c r="F38" s="13"/>
      <c r="G38" s="14"/>
      <c r="H38" s="12"/>
      <c r="I38" s="15"/>
    </row>
    <row r="39" spans="1:9">
      <c r="A39" s="12"/>
      <c r="B39" s="13"/>
      <c r="C39" s="13"/>
      <c r="D39" s="13"/>
      <c r="E39" s="13"/>
      <c r="F39" s="13"/>
      <c r="G39" s="14"/>
      <c r="H39" s="12"/>
      <c r="I39" s="15"/>
    </row>
    <row r="40" spans="1:9">
      <c r="A40" s="12"/>
      <c r="B40" s="13"/>
      <c r="C40" s="13"/>
      <c r="D40" s="13"/>
      <c r="E40" s="13"/>
      <c r="F40" s="13"/>
      <c r="G40" s="14"/>
      <c r="H40" s="12"/>
      <c r="I40" s="15"/>
    </row>
    <row r="41" spans="1:9">
      <c r="A41" s="12"/>
      <c r="B41" s="13"/>
      <c r="C41" s="13"/>
      <c r="D41" s="13"/>
      <c r="E41" s="13"/>
      <c r="F41" s="13"/>
      <c r="G41" s="14"/>
      <c r="H41" s="12"/>
      <c r="I41" s="15"/>
    </row>
    <row r="42" spans="1:9">
      <c r="A42" s="12"/>
      <c r="B42" s="13"/>
      <c r="C42" s="13"/>
      <c r="D42" s="13"/>
      <c r="E42" s="13"/>
      <c r="F42" s="13"/>
      <c r="G42" s="14"/>
      <c r="H42" s="12"/>
      <c r="I42" s="15"/>
    </row>
    <row r="43" spans="1:9">
      <c r="A43" s="12"/>
      <c r="B43" s="13"/>
      <c r="C43" s="13"/>
      <c r="D43" s="13"/>
      <c r="E43" s="13"/>
      <c r="F43" s="13"/>
      <c r="G43" s="14"/>
      <c r="H43" s="12"/>
      <c r="I43" s="15"/>
    </row>
    <row r="44" spans="1:9">
      <c r="A44" s="12"/>
      <c r="B44" s="13"/>
      <c r="C44" s="13"/>
      <c r="D44" s="13"/>
      <c r="E44" s="13"/>
      <c r="F44" s="13"/>
      <c r="G44" s="14"/>
      <c r="H44" s="12"/>
      <c r="I44" s="15"/>
    </row>
    <row r="45" spans="1:9">
      <c r="A45" s="12"/>
      <c r="B45" s="13"/>
      <c r="C45" s="13"/>
      <c r="D45" s="13"/>
      <c r="E45" s="13"/>
      <c r="F45" s="13"/>
      <c r="G45" s="14"/>
      <c r="H45" s="12"/>
      <c r="I45" s="15"/>
    </row>
    <row r="46" spans="1:9">
      <c r="A46" s="12"/>
      <c r="B46" s="13"/>
      <c r="C46" s="13"/>
      <c r="D46" s="13"/>
      <c r="E46" s="13"/>
      <c r="F46" s="13"/>
      <c r="G46" s="14"/>
      <c r="H46" s="12"/>
      <c r="I46" s="15"/>
    </row>
    <row r="47" spans="1:9">
      <c r="A47" s="12"/>
      <c r="B47" s="13"/>
      <c r="C47" s="13"/>
      <c r="D47" s="13"/>
      <c r="E47" s="13"/>
      <c r="F47" s="13"/>
      <c r="G47" s="14"/>
      <c r="H47" s="12"/>
      <c r="I47" s="15"/>
    </row>
    <row r="48" spans="1:9">
      <c r="A48" s="12"/>
      <c r="B48" s="13"/>
      <c r="C48" s="13"/>
      <c r="D48" s="13"/>
      <c r="E48" s="13"/>
      <c r="F48" s="13"/>
      <c r="G48" s="14"/>
      <c r="H48" s="12"/>
      <c r="I48" s="15"/>
    </row>
    <row r="49" spans="1:9">
      <c r="A49" s="12"/>
      <c r="B49" s="13"/>
      <c r="C49" s="13"/>
      <c r="D49" s="13"/>
      <c r="E49" s="13"/>
      <c r="F49" s="13"/>
      <c r="G49" s="14"/>
      <c r="H49" s="12"/>
      <c r="I49" s="15"/>
    </row>
  </sheetData>
  <sortState ref="A3:I27">
    <sortCondition descending="1" ref="I3:I27"/>
  </sortState>
  <mergeCells count="1">
    <mergeCell ref="A1:I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selection activeCell="M4" sqref="M4"/>
    </sheetView>
  </sheetViews>
  <sheetFormatPr defaultRowHeight="15"/>
  <cols>
    <col min="2" max="2" width="11.7109375" bestFit="1" customWidth="1"/>
    <col min="3" max="3" width="20.85546875" bestFit="1" customWidth="1"/>
    <col min="7" max="7" width="18.7109375" bestFit="1" customWidth="1"/>
    <col min="8" max="8" width="14.42578125" bestFit="1" customWidth="1"/>
    <col min="11" max="11" width="14.85546875" bestFit="1" customWidth="1"/>
    <col min="12" max="12" width="15.85546875" bestFit="1" customWidth="1"/>
    <col min="13" max="16" width="14.85546875" bestFit="1" customWidth="1"/>
    <col min="17" max="17" width="5.5703125" bestFit="1" customWidth="1"/>
  </cols>
  <sheetData>
    <row r="1" spans="1:18" ht="47.25" customHeight="1">
      <c r="A1" s="88" t="s">
        <v>64</v>
      </c>
      <c r="B1" s="88"/>
      <c r="C1" s="88"/>
      <c r="D1" s="88"/>
      <c r="E1" s="88"/>
      <c r="F1" s="88"/>
      <c r="G1" s="88"/>
      <c r="H1" s="88"/>
      <c r="I1" s="88"/>
    </row>
    <row r="2" spans="1:18" ht="18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18" ht="18" customHeight="1">
      <c r="A3" s="3">
        <v>1</v>
      </c>
      <c r="B3" s="1" t="s">
        <v>45</v>
      </c>
      <c r="C3" s="1" t="s">
        <v>67</v>
      </c>
      <c r="D3" s="1">
        <v>118641</v>
      </c>
      <c r="E3" s="1">
        <v>1814022</v>
      </c>
      <c r="F3" s="1">
        <v>9994</v>
      </c>
      <c r="G3" s="2" t="s">
        <v>75</v>
      </c>
      <c r="H3" s="3">
        <v>2021</v>
      </c>
      <c r="I3" s="3">
        <v>9.6300000000000008</v>
      </c>
      <c r="K3" s="5" t="s">
        <v>23</v>
      </c>
      <c r="L3" s="5" t="s">
        <v>18</v>
      </c>
      <c r="M3" s="5" t="s">
        <v>17</v>
      </c>
      <c r="N3" s="6" t="s">
        <v>22</v>
      </c>
      <c r="O3" s="10"/>
      <c r="P3" s="10"/>
      <c r="Q3" s="10"/>
      <c r="R3" s="11"/>
    </row>
    <row r="4" spans="1:18" ht="18" customHeight="1">
      <c r="A4" s="3">
        <v>2</v>
      </c>
      <c r="B4" s="1" t="s">
        <v>45</v>
      </c>
      <c r="C4" s="1" t="s">
        <v>54</v>
      </c>
      <c r="D4" s="1">
        <v>118641</v>
      </c>
      <c r="E4" s="1">
        <v>1813999</v>
      </c>
      <c r="F4" s="1">
        <v>9971</v>
      </c>
      <c r="G4" s="2" t="s">
        <v>75</v>
      </c>
      <c r="H4" s="3">
        <v>2021</v>
      </c>
      <c r="I4" s="3">
        <v>9.52</v>
      </c>
      <c r="K4" s="5" t="s">
        <v>16</v>
      </c>
      <c r="L4" s="5">
        <f>COUNTIFS(I3:I13, "&lt;10.01", I3:I13, "&gt;8.99")</f>
        <v>5</v>
      </c>
      <c r="M4" s="5">
        <f>COUNTIFS(I3:I13, "&lt;9.01", I3:I13, "&gt;7.99")</f>
        <v>6</v>
      </c>
      <c r="N4" s="5">
        <f>L4+M4</f>
        <v>11</v>
      </c>
      <c r="O4" s="10"/>
      <c r="P4" s="10"/>
      <c r="Q4" s="10"/>
      <c r="R4" s="10"/>
    </row>
    <row r="5" spans="1:18" ht="18" customHeight="1">
      <c r="A5" s="3">
        <v>3</v>
      </c>
      <c r="B5" s="1" t="s">
        <v>45</v>
      </c>
      <c r="C5" s="1" t="s">
        <v>72</v>
      </c>
      <c r="D5" s="1">
        <v>118641</v>
      </c>
      <c r="E5" s="7">
        <v>1814006</v>
      </c>
      <c r="F5" s="7">
        <v>9978</v>
      </c>
      <c r="G5" s="2" t="s">
        <v>75</v>
      </c>
      <c r="H5" s="3">
        <v>2021</v>
      </c>
      <c r="I5" s="3">
        <v>9.25</v>
      </c>
    </row>
    <row r="6" spans="1:18" ht="18" customHeight="1">
      <c r="A6" s="3">
        <v>4</v>
      </c>
      <c r="B6" s="1" t="s">
        <v>45</v>
      </c>
      <c r="C6" s="1" t="s">
        <v>69</v>
      </c>
      <c r="D6" s="1">
        <v>118641</v>
      </c>
      <c r="E6" s="1">
        <v>1813895</v>
      </c>
      <c r="F6" s="1">
        <v>9869</v>
      </c>
      <c r="G6" s="2" t="s">
        <v>75</v>
      </c>
      <c r="H6" s="3">
        <v>2021</v>
      </c>
      <c r="I6" s="3">
        <v>9.14</v>
      </c>
    </row>
    <row r="7" spans="1:18" ht="18" customHeight="1">
      <c r="A7" s="3">
        <v>5</v>
      </c>
      <c r="B7" s="1" t="s">
        <v>45</v>
      </c>
      <c r="C7" s="1" t="s">
        <v>68</v>
      </c>
      <c r="D7" s="1">
        <v>118641</v>
      </c>
      <c r="E7" s="1">
        <v>1813970</v>
      </c>
      <c r="F7" s="1">
        <v>9943</v>
      </c>
      <c r="G7" s="2" t="s">
        <v>75</v>
      </c>
      <c r="H7" s="3">
        <v>2021</v>
      </c>
      <c r="I7" s="3">
        <v>9.0299999999999994</v>
      </c>
    </row>
    <row r="8" spans="1:18" ht="18" customHeight="1">
      <c r="A8" s="3">
        <v>6</v>
      </c>
      <c r="B8" s="1" t="s">
        <v>45</v>
      </c>
      <c r="C8" s="1" t="s">
        <v>70</v>
      </c>
      <c r="D8" s="1">
        <v>118641</v>
      </c>
      <c r="E8" s="7">
        <v>1813900</v>
      </c>
      <c r="F8" s="7">
        <v>9874</v>
      </c>
      <c r="G8" s="2" t="s">
        <v>75</v>
      </c>
      <c r="H8" s="3">
        <v>2021</v>
      </c>
      <c r="I8" s="3">
        <v>8.9600000000000009</v>
      </c>
    </row>
    <row r="9" spans="1:18">
      <c r="A9" s="3">
        <v>7</v>
      </c>
      <c r="B9" s="1" t="s">
        <v>45</v>
      </c>
      <c r="C9" s="1" t="s">
        <v>66</v>
      </c>
      <c r="D9" s="1">
        <v>118641</v>
      </c>
      <c r="E9" s="1">
        <v>1813921</v>
      </c>
      <c r="F9" s="1">
        <v>9895</v>
      </c>
      <c r="G9" s="2" t="s">
        <v>75</v>
      </c>
      <c r="H9" s="3">
        <v>2021</v>
      </c>
      <c r="I9" s="3">
        <v>8.7899999999999991</v>
      </c>
    </row>
    <row r="10" spans="1:18">
      <c r="A10" s="3">
        <v>8</v>
      </c>
      <c r="B10" s="1" t="s">
        <v>45</v>
      </c>
      <c r="C10" s="1" t="s">
        <v>71</v>
      </c>
      <c r="D10" s="1">
        <v>118641</v>
      </c>
      <c r="E10" s="7">
        <v>1813957</v>
      </c>
      <c r="F10" s="7">
        <v>9930</v>
      </c>
      <c r="G10" s="2" t="s">
        <v>75</v>
      </c>
      <c r="H10" s="3">
        <v>2021</v>
      </c>
      <c r="I10" s="3">
        <v>8.42</v>
      </c>
    </row>
    <row r="11" spans="1:18">
      <c r="A11" s="3">
        <v>9</v>
      </c>
      <c r="B11" s="1" t="s">
        <v>45</v>
      </c>
      <c r="C11" s="1" t="s">
        <v>73</v>
      </c>
      <c r="D11" s="1">
        <v>118641</v>
      </c>
      <c r="E11" s="7">
        <v>1813889</v>
      </c>
      <c r="F11" s="7">
        <v>9863</v>
      </c>
      <c r="G11" s="2" t="s">
        <v>75</v>
      </c>
      <c r="H11" s="3">
        <v>2021</v>
      </c>
      <c r="I11" s="3">
        <v>8.39</v>
      </c>
    </row>
    <row r="12" spans="1:18">
      <c r="A12" s="3">
        <v>10</v>
      </c>
      <c r="B12" s="1" t="s">
        <v>45</v>
      </c>
      <c r="C12" s="1" t="s">
        <v>65</v>
      </c>
      <c r="D12" s="1">
        <v>118641</v>
      </c>
      <c r="E12" s="1">
        <v>1814024</v>
      </c>
      <c r="F12" s="1">
        <v>9996</v>
      </c>
      <c r="G12" s="2" t="s">
        <v>75</v>
      </c>
      <c r="H12" s="3">
        <v>2021</v>
      </c>
      <c r="I12" s="3">
        <v>8.35</v>
      </c>
    </row>
    <row r="13" spans="1:18">
      <c r="A13" s="3">
        <v>11</v>
      </c>
      <c r="B13" s="1" t="s">
        <v>45</v>
      </c>
      <c r="C13" s="1" t="s">
        <v>74</v>
      </c>
      <c r="D13" s="1">
        <v>118641</v>
      </c>
      <c r="E13" s="7">
        <v>1813909</v>
      </c>
      <c r="F13" s="7">
        <v>9883</v>
      </c>
      <c r="G13" s="2" t="s">
        <v>75</v>
      </c>
      <c r="H13" s="3">
        <v>2021</v>
      </c>
      <c r="I13" s="3">
        <v>8.35</v>
      </c>
    </row>
  </sheetData>
  <sortState ref="A3:I13">
    <sortCondition descending="1" ref="I3:I13"/>
  </sortState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Philosophy-2021</vt:lpstr>
      <vt:lpstr>English-2021</vt:lpstr>
      <vt:lpstr>Bengali (UG)-2021</vt:lpstr>
      <vt:lpstr>Pol Science-2021</vt:lpstr>
      <vt:lpstr>Sanskrit-2021</vt:lpstr>
      <vt:lpstr>Economics-2021</vt:lpstr>
      <vt:lpstr>Music-2021</vt:lpstr>
      <vt:lpstr>Geography-2021</vt:lpstr>
      <vt:lpstr>Chemistry-2021</vt:lpstr>
      <vt:lpstr>Education-2021</vt:lpstr>
      <vt:lpstr>History(H)-2021</vt:lpstr>
      <vt:lpstr>Mathematics-2021</vt:lpstr>
      <vt:lpstr>Physics-2021</vt:lpstr>
      <vt:lpstr>Botany-2021</vt:lpstr>
      <vt:lpstr>Computer Science-2021</vt:lpstr>
      <vt:lpstr>Zoology-2021</vt:lpstr>
      <vt:lpstr>ENVS-2021</vt:lpstr>
      <vt:lpstr>Nutrition-2021</vt:lpstr>
      <vt:lpstr>Bengali (PG)-2021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SD</cp:lastModifiedBy>
  <dcterms:created xsi:type="dcterms:W3CDTF">2022-08-25T03:45:21Z</dcterms:created>
  <dcterms:modified xsi:type="dcterms:W3CDTF">2023-01-21T17:33:37Z</dcterms:modified>
</cp:coreProperties>
</file>