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AAC 2022\Result 2022\"/>
    </mc:Choice>
  </mc:AlternateContent>
  <xr:revisionPtr revIDLastSave="0" documentId="13_ncr:1_{81A93C50-7DE3-4016-B401-684864C1B920}" xr6:coauthVersionLast="47" xr6:coauthVersionMax="47" xr10:uidLastSave="{00000000-0000-0000-0000-000000000000}"/>
  <bookViews>
    <workbookView xWindow="-120" yWindow="-120" windowWidth="24240" windowHeight="13140" firstSheet="3" activeTab="3" xr2:uid="{00000000-000D-0000-FFFF-FFFF00000000}"/>
  </bookViews>
  <sheets>
    <sheet name="Philosophy-2022" sheetId="1" r:id="rId1"/>
    <sheet name="English-2022" sheetId="2" r:id="rId2"/>
    <sheet name="Bengali (UG)-2022" sheetId="3" r:id="rId3"/>
    <sheet name="Pol Science-2022" sheetId="4" r:id="rId4"/>
    <sheet name="Sanskrit-2022" sheetId="5" r:id="rId5"/>
    <sheet name="Economics-2022" sheetId="6" r:id="rId6"/>
    <sheet name="Music-2022" sheetId="7" r:id="rId7"/>
    <sheet name="Geography-2022" sheetId="8" r:id="rId8"/>
    <sheet name="Chemistry-2022" sheetId="9" r:id="rId9"/>
    <sheet name="Education-2022" sheetId="10" r:id="rId10"/>
    <sheet name="History(H)-2022" sheetId="11" r:id="rId11"/>
    <sheet name="Mathematics-2022" sheetId="12" r:id="rId12"/>
    <sheet name="Physics-2022" sheetId="13" r:id="rId13"/>
    <sheet name="Botany-2022" sheetId="14" r:id="rId14"/>
    <sheet name="Computer Science-2022" sheetId="15" r:id="rId15"/>
    <sheet name="Zoology-2022" sheetId="16" r:id="rId16"/>
    <sheet name="ENVS-2022" sheetId="17" r:id="rId17"/>
    <sheet name="Nutrition-2022" sheetId="18" r:id="rId18"/>
    <sheet name="Bengali (PG)-2022" sheetId="19" r:id="rId19"/>
    <sheet name="Master Sheet_Arts-2022" sheetId="20" r:id="rId20"/>
    <sheet name="Master Sheet_Science-2022" sheetId="21" r:id="rId21"/>
    <sheet name="Master Sheet_Overall (H)-2022" sheetId="22" r:id="rId22"/>
  </sheets>
  <calcPr calcId="191029"/>
</workbook>
</file>

<file path=xl/calcChain.xml><?xml version="1.0" encoding="utf-8"?>
<calcChain xmlns="http://schemas.openxmlformats.org/spreadsheetml/2006/main">
  <c r="I22" i="22" l="1"/>
  <c r="H22" i="22"/>
  <c r="G22" i="22"/>
  <c r="F22" i="22"/>
  <c r="E22" i="22"/>
  <c r="D22" i="22"/>
  <c r="C22" i="22"/>
  <c r="R3" i="21"/>
  <c r="I11" i="21"/>
  <c r="H11" i="21"/>
  <c r="G11" i="21"/>
  <c r="F11" i="21"/>
  <c r="E11" i="21"/>
  <c r="D11" i="21"/>
  <c r="C11" i="21"/>
  <c r="R3" i="20"/>
  <c r="I14" i="20"/>
  <c r="H14" i="20"/>
  <c r="G14" i="20"/>
  <c r="F14" i="20"/>
  <c r="E14" i="20"/>
  <c r="D14" i="20"/>
  <c r="C14" i="20"/>
  <c r="Q11" i="19" l="1"/>
  <c r="P11" i="19"/>
  <c r="O11" i="19"/>
  <c r="N11" i="19"/>
  <c r="M11" i="19"/>
  <c r="L11" i="19"/>
  <c r="M11" i="5"/>
  <c r="Q11" i="5"/>
  <c r="P11" i="5"/>
  <c r="O11" i="5"/>
  <c r="N11" i="5"/>
  <c r="L11" i="5"/>
  <c r="Q4" i="15"/>
  <c r="P4" i="15"/>
  <c r="O4" i="15"/>
  <c r="N4" i="15"/>
  <c r="M4" i="15"/>
  <c r="L4" i="15"/>
  <c r="Q11" i="3"/>
  <c r="P11" i="3"/>
  <c r="O11" i="3"/>
  <c r="N11" i="3"/>
  <c r="M11" i="3"/>
  <c r="L11" i="3"/>
  <c r="R11" i="19" l="1"/>
  <c r="M9" i="4"/>
  <c r="Q4" i="7"/>
  <c r="P4" i="7"/>
  <c r="O4" i="7"/>
  <c r="N4" i="7"/>
  <c r="M4" i="7"/>
  <c r="L4" i="7"/>
  <c r="Q4" i="6"/>
  <c r="P4" i="6"/>
  <c r="O4" i="6"/>
  <c r="N4" i="6"/>
  <c r="M4" i="6"/>
  <c r="L4" i="6"/>
  <c r="M4" i="14"/>
  <c r="L4" i="14"/>
  <c r="M4" i="8" l="1"/>
  <c r="Q4" i="10" l="1"/>
  <c r="P4" i="10"/>
  <c r="O4" i="10"/>
  <c r="N4" i="10"/>
  <c r="M4" i="10"/>
  <c r="L4" i="10"/>
  <c r="R4" i="10" l="1"/>
  <c r="M4" i="13"/>
  <c r="Q4" i="13"/>
  <c r="P4" i="13"/>
  <c r="O4" i="13"/>
  <c r="N4" i="13"/>
  <c r="L4" i="13"/>
  <c r="Q4" i="16"/>
  <c r="P4" i="16"/>
  <c r="O4" i="16"/>
  <c r="N4" i="16"/>
  <c r="M4" i="16"/>
  <c r="L4" i="16"/>
  <c r="Q4" i="11"/>
  <c r="P4" i="11"/>
  <c r="O4" i="11"/>
  <c r="N4" i="11"/>
  <c r="M4" i="11"/>
  <c r="L4" i="11"/>
  <c r="Q4" i="17"/>
  <c r="P4" i="17"/>
  <c r="O4" i="17"/>
  <c r="N4" i="17"/>
  <c r="M4" i="17"/>
  <c r="L4" i="17"/>
  <c r="M4" i="1" l="1"/>
  <c r="M4" i="9"/>
  <c r="L4" i="9"/>
  <c r="Q4" i="18"/>
  <c r="P4" i="18"/>
  <c r="O4" i="18"/>
  <c r="N4" i="18"/>
  <c r="M4" i="18"/>
  <c r="L4" i="18"/>
  <c r="R4" i="18" l="1"/>
  <c r="N4" i="8" l="1"/>
  <c r="Q4" i="8"/>
  <c r="P4" i="8"/>
  <c r="O4" i="8"/>
  <c r="L4" i="8"/>
  <c r="Q4" i="12"/>
  <c r="P4" i="12"/>
  <c r="O4" i="12"/>
  <c r="N4" i="12"/>
  <c r="M4" i="12"/>
  <c r="L4" i="12"/>
  <c r="N9" i="4"/>
  <c r="Q9" i="4"/>
  <c r="P9" i="4"/>
  <c r="O9" i="4"/>
  <c r="L9" i="4"/>
  <c r="Q4" i="1"/>
  <c r="P4" i="1"/>
  <c r="O4" i="1"/>
  <c r="N4" i="1"/>
  <c r="L4" i="1"/>
  <c r="R4" i="12" l="1"/>
  <c r="R4" i="1"/>
  <c r="Q5" i="2"/>
  <c r="P5" i="2"/>
  <c r="O5" i="2"/>
  <c r="N5" i="2"/>
  <c r="M5" i="2"/>
  <c r="L5" i="2"/>
  <c r="N4" i="9"/>
  <c r="Q4" i="14"/>
  <c r="P4" i="14"/>
  <c r="O4" i="14"/>
  <c r="N4" i="14"/>
  <c r="R4" i="15" l="1"/>
  <c r="R11" i="3"/>
  <c r="R4" i="17"/>
  <c r="R4" i="16"/>
  <c r="R4" i="14"/>
  <c r="R4" i="13"/>
  <c r="R4" i="11"/>
  <c r="R4" i="8"/>
  <c r="R4" i="7"/>
  <c r="R4" i="6"/>
  <c r="R11" i="5"/>
  <c r="R9" i="4"/>
  <c r="R5" i="2"/>
</calcChain>
</file>

<file path=xl/sharedStrings.xml><?xml version="1.0" encoding="utf-8"?>
<sst xmlns="http://schemas.openxmlformats.org/spreadsheetml/2006/main" count="2295" uniqueCount="685">
  <si>
    <t>Sl. No.</t>
  </si>
  <si>
    <t>Department</t>
  </si>
  <si>
    <t>Name of the Student</t>
  </si>
  <si>
    <t>Roll</t>
  </si>
  <si>
    <t>Number</t>
  </si>
  <si>
    <t>Regn. No</t>
  </si>
  <si>
    <t>Year of Registration</t>
  </si>
  <si>
    <t>Year of Passing</t>
  </si>
  <si>
    <t>CGPA</t>
  </si>
  <si>
    <t>Philosophy</t>
  </si>
  <si>
    <t>Pratima Mahato</t>
  </si>
  <si>
    <t>GPW</t>
  </si>
  <si>
    <t>Dipali Mahato</t>
  </si>
  <si>
    <t>Aparna Mahato</t>
  </si>
  <si>
    <t>No. of Students</t>
  </si>
  <si>
    <t>CGPA 8.01 -9.00</t>
  </si>
  <si>
    <t>CGPA 9.01 -10.00</t>
  </si>
  <si>
    <t>CGPA 7.01 -8.00</t>
  </si>
  <si>
    <t>CGPA 6.01 -7.00</t>
  </si>
  <si>
    <t>CGPA 5.01 -6.00</t>
  </si>
  <si>
    <t>Total</t>
  </si>
  <si>
    <t>Grade</t>
  </si>
  <si>
    <t>English</t>
  </si>
  <si>
    <t>Sangita Mahato</t>
  </si>
  <si>
    <t>Bengali</t>
  </si>
  <si>
    <t>Pabita Mahato</t>
  </si>
  <si>
    <t>Jharna Mahato</t>
  </si>
  <si>
    <t>Jayashree Mahato</t>
  </si>
  <si>
    <t>Jabarani Mahato</t>
  </si>
  <si>
    <t>Asha Mahato</t>
  </si>
  <si>
    <t>Political Science</t>
  </si>
  <si>
    <t>Susmita Mahato</t>
  </si>
  <si>
    <t>Rinku Mahato</t>
  </si>
  <si>
    <t>Purnima Mahato</t>
  </si>
  <si>
    <t>Mamoni Mahato</t>
  </si>
  <si>
    <t>Archana Mahato</t>
  </si>
  <si>
    <t>Sanskrit</t>
  </si>
  <si>
    <t>Economics</t>
  </si>
  <si>
    <t>Sabita Mahato</t>
  </si>
  <si>
    <t>Music</t>
  </si>
  <si>
    <t>Geography</t>
  </si>
  <si>
    <t>Suchitra Mahato</t>
  </si>
  <si>
    <t>Chemistry</t>
  </si>
  <si>
    <t>Education</t>
  </si>
  <si>
    <t>Sujata Mahato</t>
  </si>
  <si>
    <t>History</t>
  </si>
  <si>
    <t>Laxmi Rani Mahato</t>
  </si>
  <si>
    <t>Chandana Mahato</t>
  </si>
  <si>
    <t>Mathematics</t>
  </si>
  <si>
    <t>Physics</t>
  </si>
  <si>
    <t>Botany</t>
  </si>
  <si>
    <t>Computer Science</t>
  </si>
  <si>
    <t>Result of the Department of Computer Science, 2020 Pass out Batch</t>
  </si>
  <si>
    <t>Zoology</t>
  </si>
  <si>
    <t>Saraswati Mahato</t>
  </si>
  <si>
    <t>ENVS</t>
  </si>
  <si>
    <t>Nutrition</t>
  </si>
  <si>
    <t>Pinki Mahato</t>
  </si>
  <si>
    <t>Puja Mahato</t>
  </si>
  <si>
    <t>Mousumi Mahato</t>
  </si>
  <si>
    <t>Debashree Mahato</t>
  </si>
  <si>
    <t>Barnali Mahato</t>
  </si>
  <si>
    <t>Anita Mahato</t>
  </si>
  <si>
    <t>Alpana Mahato</t>
  </si>
  <si>
    <t>SABITA MAHATO</t>
  </si>
  <si>
    <t>SOMA MAHATO</t>
  </si>
  <si>
    <t>Riya Mahato</t>
  </si>
  <si>
    <t>Chitra Mahato</t>
  </si>
  <si>
    <t>Arpita Mahato</t>
  </si>
  <si>
    <t>Nilima Mahato</t>
  </si>
  <si>
    <t>Sanjukta Mahato</t>
  </si>
  <si>
    <t>Result of the Department of Chemistry, 2022 Pass out Batch</t>
  </si>
  <si>
    <t>Trina Mukherjee</t>
  </si>
  <si>
    <t>Trisha Mukherjee</t>
  </si>
  <si>
    <t>Sarala Gorai</t>
  </si>
  <si>
    <t>Pratibha Mahato</t>
  </si>
  <si>
    <t>Pallabi Mishra</t>
  </si>
  <si>
    <t>Sanchita Dey</t>
  </si>
  <si>
    <t>Riya Kumbhakar</t>
  </si>
  <si>
    <t>Sanchita Paramanik</t>
  </si>
  <si>
    <t>Sonai Ganguly</t>
  </si>
  <si>
    <t>Riya Kuiry</t>
  </si>
  <si>
    <t>Sharmila Mahato</t>
  </si>
  <si>
    <t>Keya Mandal</t>
  </si>
  <si>
    <t>2019-20</t>
  </si>
  <si>
    <t>Result of the Department of Nutrition, 2022 Pass out Batch</t>
  </si>
  <si>
    <t>Sumona Mukherjee</t>
  </si>
  <si>
    <t>Shayantika Majhi</t>
  </si>
  <si>
    <t>Sayani Das</t>
  </si>
  <si>
    <t>Priti Chandra</t>
  </si>
  <si>
    <t>Piyali Nath</t>
  </si>
  <si>
    <t>Lata Gorai</t>
  </si>
  <si>
    <t>Khusi Hazra</t>
  </si>
  <si>
    <t>Atiya Zabin</t>
  </si>
  <si>
    <t>Arunima Chandra</t>
  </si>
  <si>
    <t>Anuradha Mahato</t>
  </si>
  <si>
    <t>Ankita Acharya</t>
  </si>
  <si>
    <t>Anjali Gorain</t>
  </si>
  <si>
    <t>Result of the Department of Philosophy, 2022 Pass out Batch</t>
  </si>
  <si>
    <t>Taslima Khatun</t>
  </si>
  <si>
    <t>Swati Roy</t>
  </si>
  <si>
    <t>Sutapa Mahata</t>
  </si>
  <si>
    <t>Sushila Gorain</t>
  </si>
  <si>
    <t>Supriya Mahato</t>
  </si>
  <si>
    <t>Suparna Mahato</t>
  </si>
  <si>
    <t>Sonali Mahato</t>
  </si>
  <si>
    <t>Soma Karmakar</t>
  </si>
  <si>
    <t>Saraswati Kuiri</t>
  </si>
  <si>
    <t>Sampa Paramanik</t>
  </si>
  <si>
    <t>Samapti Mahato</t>
  </si>
  <si>
    <t>Rumi Khatun</t>
  </si>
  <si>
    <t>Rubi Majhi</t>
  </si>
  <si>
    <t>Rajashree Mahato</t>
  </si>
  <si>
    <t>Puspa Mahato</t>
  </si>
  <si>
    <t>Pushpa Singh</t>
  </si>
  <si>
    <t>Priya Kumbhakar</t>
  </si>
  <si>
    <t>Payel Bouri</t>
  </si>
  <si>
    <t>Payel Bauri</t>
  </si>
  <si>
    <t>Pampa Kuiri</t>
  </si>
  <si>
    <t>Nisha Das</t>
  </si>
  <si>
    <t>Niramoni Tudu</t>
  </si>
  <si>
    <t>Nabami Mahato</t>
  </si>
  <si>
    <t>Munmun Majhi</t>
  </si>
  <si>
    <t>Mira Kisku</t>
  </si>
  <si>
    <t>Mayna Mahato</t>
  </si>
  <si>
    <t>Mankumari Tudi</t>
  </si>
  <si>
    <t>Mamata Kuiri</t>
  </si>
  <si>
    <t>Khuki Kumar</t>
  </si>
  <si>
    <t>Kalpana Mahato</t>
  </si>
  <si>
    <t>Jaya Gope</t>
  </si>
  <si>
    <t>Chandana Lal Singha Deo</t>
  </si>
  <si>
    <t>Chaina Mahato</t>
  </si>
  <si>
    <t>Beby Mahato</t>
  </si>
  <si>
    <t>Beauty Mahato</t>
  </si>
  <si>
    <t>Barnali Chattaraj</t>
  </si>
  <si>
    <t>Babi Rani Mahato</t>
  </si>
  <si>
    <t>Atasi Mahato</t>
  </si>
  <si>
    <t>Asmita Mahato</t>
  </si>
  <si>
    <t>Arpita Bhattacharyya</t>
  </si>
  <si>
    <t>Anushree Paul</t>
  </si>
  <si>
    <t>Abharani Mahato</t>
  </si>
  <si>
    <t>Result of the Department of English, 2022 Pass out Batch</t>
  </si>
  <si>
    <t>Trishna Sarkar</t>
  </si>
  <si>
    <t>Tiyasa Mandal</t>
  </si>
  <si>
    <t>Swagata Patra</t>
  </si>
  <si>
    <t>Sushmita Chowdhury</t>
  </si>
  <si>
    <t>Sulata Mahato</t>
  </si>
  <si>
    <t>Sneha Guru</t>
  </si>
  <si>
    <t>Sima Mahato</t>
  </si>
  <si>
    <t>Shreya Mukherjee</t>
  </si>
  <si>
    <t>Shreya Goswami</t>
  </si>
  <si>
    <t>Shiuli Sen</t>
  </si>
  <si>
    <t>Shabnam Khatun</t>
  </si>
  <si>
    <t>Seba Mandal</t>
  </si>
  <si>
    <t>Sanskriti Kumar</t>
  </si>
  <si>
    <t>Sanjida Khatun</t>
  </si>
  <si>
    <t>Sanghamitra Mahato</t>
  </si>
  <si>
    <t>Sanchita Mahato</t>
  </si>
  <si>
    <t>Sabila Momin</t>
  </si>
  <si>
    <t>Rojina Khatun</t>
  </si>
  <si>
    <t>Ritu Paramanik</t>
  </si>
  <si>
    <t>Renuka Mahato</t>
  </si>
  <si>
    <t>Puja Gorain</t>
  </si>
  <si>
    <t>Puja Bhagat</t>
  </si>
  <si>
    <t>Priya Gope</t>
  </si>
  <si>
    <t>Prativa Mahato</t>
  </si>
  <si>
    <t>Pratima Majhi</t>
  </si>
  <si>
    <t>Pragati Rajak</t>
  </si>
  <si>
    <t>Piu Baisnab</t>
  </si>
  <si>
    <t>Payel Mandal</t>
  </si>
  <si>
    <t>Parbin Khatun</t>
  </si>
  <si>
    <t>Pallabi Chakraborty</t>
  </si>
  <si>
    <t>Nirupama Sing Patar</t>
  </si>
  <si>
    <t>Nilam Das</t>
  </si>
  <si>
    <t>Nazma Khatun</t>
  </si>
  <si>
    <t>Munmun Mahato</t>
  </si>
  <si>
    <t>Moumita Bhuniya</t>
  </si>
  <si>
    <t>Monalisha Pathak</t>
  </si>
  <si>
    <t>Mamata Mahato</t>
  </si>
  <si>
    <t>Laxmi Dhibar</t>
  </si>
  <si>
    <t>Kangsabati Mahato</t>
  </si>
  <si>
    <t>Ishika Banerjee</t>
  </si>
  <si>
    <t>Debashruti Mahato</t>
  </si>
  <si>
    <t>Bristi Patra</t>
  </si>
  <si>
    <t>Banani Mahato</t>
  </si>
  <si>
    <t>Baishnabi Kumar</t>
  </si>
  <si>
    <t>Anwesha Kundu</t>
  </si>
  <si>
    <t>Anna Pandey</t>
  </si>
  <si>
    <t>Ankita Gorai</t>
  </si>
  <si>
    <t>Ankhi Banerjee</t>
  </si>
  <si>
    <t>Sushama Mandi</t>
  </si>
  <si>
    <t>Srimona Acharya</t>
  </si>
  <si>
    <t>Nikita Mandal</t>
  </si>
  <si>
    <t>Neha Ray</t>
  </si>
  <si>
    <t>Manika Hembram</t>
  </si>
  <si>
    <t>Mampi Gorai</t>
  </si>
  <si>
    <t>Kajal Kumari</t>
  </si>
  <si>
    <t>Ankita Das Dan</t>
  </si>
  <si>
    <t>Result of the Department of Environmental Science, 2022 Pass out Batch</t>
  </si>
  <si>
    <t>Result of the Department of History, 2022 Pass out Batch</t>
  </si>
  <si>
    <t>2019-2020</t>
  </si>
  <si>
    <t>Debolina Sarkar</t>
  </si>
  <si>
    <t>Debasree Mahato</t>
  </si>
  <si>
    <t>Shefali Mahato</t>
  </si>
  <si>
    <t>Yuthika Mahato</t>
  </si>
  <si>
    <t>Usha Mahatha</t>
  </si>
  <si>
    <t>Tusta Kaibarta</t>
  </si>
  <si>
    <t>Tanushree Panda</t>
  </si>
  <si>
    <t>Subhra Das</t>
  </si>
  <si>
    <t>Soumi Mahatha</t>
  </si>
  <si>
    <t>Sonamoni Kumar</t>
  </si>
  <si>
    <t>Soma Das Modak</t>
  </si>
  <si>
    <t>Snigdha Pramanik</t>
  </si>
  <si>
    <t>Sita Mahato</t>
  </si>
  <si>
    <t>Sikha Mahato</t>
  </si>
  <si>
    <t>Shephali Tudu</t>
  </si>
  <si>
    <t>Sarju Khatun</t>
  </si>
  <si>
    <t>Samapti Deogharia</t>
  </si>
  <si>
    <t>Sadiya Halima</t>
  </si>
  <si>
    <t>Sabita Das</t>
  </si>
  <si>
    <t>Rupali Marandi</t>
  </si>
  <si>
    <t>Rupa Goswami</t>
  </si>
  <si>
    <t>Rumpa Roy</t>
  </si>
  <si>
    <t>Rabina Khatun</t>
  </si>
  <si>
    <t>Puja Mondal</t>
  </si>
  <si>
    <t>Priyanka Kaibarta</t>
  </si>
  <si>
    <t>Priya Mukherjee</t>
  </si>
  <si>
    <t>Priya Gorai</t>
  </si>
  <si>
    <t>Priya Bauri</t>
  </si>
  <si>
    <t>Pratima Pandey</t>
  </si>
  <si>
    <t>Prathami Mahato</t>
  </si>
  <si>
    <t>Poulami Rajak</t>
  </si>
  <si>
    <t>Parbati Rajak</t>
  </si>
  <si>
    <t>Pampa Dutta</t>
  </si>
  <si>
    <t>Pallabi Roy</t>
  </si>
  <si>
    <t>Narayani Mahato</t>
  </si>
  <si>
    <t>Moumita Mudi</t>
  </si>
  <si>
    <t>Manasi Das</t>
  </si>
  <si>
    <t>Madhuri Mahato</t>
  </si>
  <si>
    <t>Lakshmi Gorain</t>
  </si>
  <si>
    <t>Kusum Rajwar</t>
  </si>
  <si>
    <t>Koyel Bauri</t>
  </si>
  <si>
    <t>Kekamoni Mahato</t>
  </si>
  <si>
    <t>Kajala Mahato</t>
  </si>
  <si>
    <t>Jharna Kumbhakar</t>
  </si>
  <si>
    <t>Habiba Khatun</t>
  </si>
  <si>
    <t>Gita Bouri</t>
  </si>
  <si>
    <t>Fiza Afreen</t>
  </si>
  <si>
    <t>Divya Mahato</t>
  </si>
  <si>
    <t>Dipika Mudi</t>
  </si>
  <si>
    <t>Bulti Mahato</t>
  </si>
  <si>
    <t>Basanti Rajwar</t>
  </si>
  <si>
    <t>Banashree Kumbhakar</t>
  </si>
  <si>
    <t>Astami Mahato</t>
  </si>
  <si>
    <t>Apsana Khatun</t>
  </si>
  <si>
    <t>Anita Gorain</t>
  </si>
  <si>
    <t>Sukla Mahato</t>
  </si>
  <si>
    <t>Sulekha Kumbhakar</t>
  </si>
  <si>
    <t>Sumitra Gope</t>
  </si>
  <si>
    <t>Result of the Department of Zoology, 2022 Pass out Batch</t>
  </si>
  <si>
    <t>Supriti Mahato</t>
  </si>
  <si>
    <t>Shreyashi Mahanty</t>
  </si>
  <si>
    <t>Shalgi Mandi</t>
  </si>
  <si>
    <t>Prachita Karmakar</t>
  </si>
  <si>
    <t>Panchami Mahato</t>
  </si>
  <si>
    <t>Mrinmoyee Bouri</t>
  </si>
  <si>
    <t>Laxmirani Mandal</t>
  </si>
  <si>
    <t>Kanika Gorain</t>
  </si>
  <si>
    <t>Bidisha Bid</t>
  </si>
  <si>
    <t>Arpita Patra</t>
  </si>
  <si>
    <t>Aparna Kumar</t>
  </si>
  <si>
    <t>Result of the Department of Physics, 2022 Pass out Batch</t>
  </si>
  <si>
    <t>Swati Mitra</t>
  </si>
  <si>
    <t>Sumita Mandal</t>
  </si>
  <si>
    <t>Sayani Mallick</t>
  </si>
  <si>
    <t>Priyanka Tewary</t>
  </si>
  <si>
    <t>Priya Tewary</t>
  </si>
  <si>
    <t>Pradipta Kuiri</t>
  </si>
  <si>
    <t>Poulami Mahato</t>
  </si>
  <si>
    <t>Debjani Dasgupta</t>
  </si>
  <si>
    <t>Baby Mahato</t>
  </si>
  <si>
    <t>Ananya Seth</t>
  </si>
  <si>
    <t>Soma Sen</t>
  </si>
  <si>
    <t>Priti Dutta</t>
  </si>
  <si>
    <t>Atashi Mandal</t>
  </si>
  <si>
    <t>Pallabi Mahato</t>
  </si>
  <si>
    <t xml:space="preserve">Neha Kundu </t>
  </si>
  <si>
    <t>Chandana Majhi</t>
  </si>
  <si>
    <t>Pallabi Mandal</t>
  </si>
  <si>
    <t>Jyotirmoyee Chatterjee</t>
  </si>
  <si>
    <t>Anjali Mandal</t>
  </si>
  <si>
    <t>Tripti Garain</t>
  </si>
  <si>
    <t>Manda Mahato</t>
  </si>
  <si>
    <t>Tanushree Mandal</t>
  </si>
  <si>
    <t>Piu Gorain</t>
  </si>
  <si>
    <t xml:space="preserve">Anushree Mahato </t>
  </si>
  <si>
    <t>Chaina Pahari</t>
  </si>
  <si>
    <t>Lachhmi Mandal</t>
  </si>
  <si>
    <t>Sujata Rajak</t>
  </si>
  <si>
    <t>Pooja Pain</t>
  </si>
  <si>
    <t>Sutapa Mandal</t>
  </si>
  <si>
    <t>Anamika Mahato</t>
  </si>
  <si>
    <t>Khaleda Sultana Khatun</t>
  </si>
  <si>
    <t>Wajifa Khatun</t>
  </si>
  <si>
    <t>Munmun Chatterjee</t>
  </si>
  <si>
    <t>Priyanka Rajak</t>
  </si>
  <si>
    <t>Doli Bauri</t>
  </si>
  <si>
    <t>Asmin Khatun</t>
  </si>
  <si>
    <t>Anutama Mandal</t>
  </si>
  <si>
    <t>Bidya Lakshman</t>
  </si>
  <si>
    <t>Rita Mahato</t>
  </si>
  <si>
    <t>Result of the Department of Education, 2022 Pass out Batch</t>
  </si>
  <si>
    <t>Soumita Sen</t>
  </si>
  <si>
    <t>009907</t>
  </si>
  <si>
    <t>Rimpa Mahato</t>
  </si>
  <si>
    <t>009796</t>
  </si>
  <si>
    <t>Papiya Das</t>
  </si>
  <si>
    <t>009708</t>
  </si>
  <si>
    <t>Riya Satpati</t>
  </si>
  <si>
    <t>009813</t>
  </si>
  <si>
    <t>Satabdi Mahato</t>
  </si>
  <si>
    <t>009861</t>
  </si>
  <si>
    <t>Shibani Gorain</t>
  </si>
  <si>
    <t>009872</t>
  </si>
  <si>
    <t>Suparna Bouri</t>
  </si>
  <si>
    <t>009935</t>
  </si>
  <si>
    <t>Payel Roy</t>
  </si>
  <si>
    <t>009724</t>
  </si>
  <si>
    <t>Shikha Samanta</t>
  </si>
  <si>
    <t>009884</t>
  </si>
  <si>
    <t>Rinku Mandal</t>
  </si>
  <si>
    <t>009802</t>
  </si>
  <si>
    <t>Shiuli Karmakar</t>
  </si>
  <si>
    <t>009875</t>
  </si>
  <si>
    <t>Chumki Halder</t>
  </si>
  <si>
    <t>009539</t>
  </si>
  <si>
    <t>Suchitra Sardar</t>
  </si>
  <si>
    <t>009919</t>
  </si>
  <si>
    <t>Champa Mahato</t>
  </si>
  <si>
    <t>009530</t>
  </si>
  <si>
    <t>Meghna Chakraborty</t>
  </si>
  <si>
    <t>009650</t>
  </si>
  <si>
    <t>Sulekha Bauri</t>
  </si>
  <si>
    <t>009926</t>
  </si>
  <si>
    <t>Payel Mahato</t>
  </si>
  <si>
    <t>009721</t>
  </si>
  <si>
    <t>Priya Kundu</t>
  </si>
  <si>
    <t>009754</t>
  </si>
  <si>
    <t>Chumki Mahato</t>
  </si>
  <si>
    <t>009540</t>
  </si>
  <si>
    <t>Baisakhi Mondal</t>
  </si>
  <si>
    <t>009498</t>
  </si>
  <si>
    <t>Disha Ghosh</t>
  </si>
  <si>
    <t>009552</t>
  </si>
  <si>
    <t>Laxmi Paramanik</t>
  </si>
  <si>
    <t>009612</t>
  </si>
  <si>
    <t>009537</t>
  </si>
  <si>
    <t>Shymali Bag</t>
  </si>
  <si>
    <t>009881</t>
  </si>
  <si>
    <t>009851</t>
  </si>
  <si>
    <t>Golapi Mahato</t>
  </si>
  <si>
    <t>009561</t>
  </si>
  <si>
    <t>009629</t>
  </si>
  <si>
    <t>Namita Das</t>
  </si>
  <si>
    <t>009674</t>
  </si>
  <si>
    <t>Result of the Department of Geography, 2022 Pass out Batch</t>
  </si>
  <si>
    <t>Aishee Gorai</t>
  </si>
  <si>
    <t>Amisha Mukherjee</t>
  </si>
  <si>
    <t>Annesha Bhattacharya</t>
  </si>
  <si>
    <t>Anuradha Mahata</t>
  </si>
  <si>
    <t>Barsha Kar</t>
  </si>
  <si>
    <t>Madhumita Majhi</t>
  </si>
  <si>
    <t>Moumita Chakraborty</t>
  </si>
  <si>
    <t>Nibedita Gorai</t>
  </si>
  <si>
    <t>Padmabati Kaibarta</t>
  </si>
  <si>
    <t>Prabhati Mahato</t>
  </si>
  <si>
    <t>Rinki Das</t>
  </si>
  <si>
    <t>Sudrisha Das</t>
  </si>
  <si>
    <t>Result of the Department of Botany, 2022 Pass out Batch</t>
  </si>
  <si>
    <t>Sulekha Majumdar</t>
  </si>
  <si>
    <t>Sudipa Garain</t>
  </si>
  <si>
    <t>Roshni Chandra Banshi</t>
  </si>
  <si>
    <t>Zannat Shagufta</t>
  </si>
  <si>
    <t>Sweta Verma</t>
  </si>
  <si>
    <t>Rehana Bano</t>
  </si>
  <si>
    <t>Anushree Kar</t>
  </si>
  <si>
    <t>Antarlina Kundu</t>
  </si>
  <si>
    <t>Chitra Singha</t>
  </si>
  <si>
    <t>Esha Paramanik</t>
  </si>
  <si>
    <t>Jolly Biswas</t>
  </si>
  <si>
    <t>Juhi Shaw</t>
  </si>
  <si>
    <t>Mousumi Sardar</t>
  </si>
  <si>
    <t>Muskan Bano</t>
  </si>
  <si>
    <t>Result of the Department of Economics, 2022 Pass out Batch</t>
  </si>
  <si>
    <t>Result of the Department of Music, 2022 Pass out Batch</t>
  </si>
  <si>
    <t>Susmita Singha</t>
  </si>
  <si>
    <t>Sushmita Gorain</t>
  </si>
  <si>
    <t>Sabita Kumar</t>
  </si>
  <si>
    <t>Shawli Banerjee</t>
  </si>
  <si>
    <t>Sonali Paramanik</t>
  </si>
  <si>
    <t>Srilekha Dutta</t>
  </si>
  <si>
    <t>Sunita Mahato</t>
  </si>
  <si>
    <t>Anindita Das</t>
  </si>
  <si>
    <t>Anita Tikait</t>
  </si>
  <si>
    <t>Aparna Goswami</t>
  </si>
  <si>
    <t>Mousumi Das</t>
  </si>
  <si>
    <t>Mamoni Sutradhar</t>
  </si>
  <si>
    <t>Preeti Singh</t>
  </si>
  <si>
    <t>Ivana Rani Roy</t>
  </si>
  <si>
    <t>Priyanka Benia</t>
  </si>
  <si>
    <t>Poulami Mishra</t>
  </si>
  <si>
    <t>Dipika Lohar</t>
  </si>
  <si>
    <t>Subhashree Roy</t>
  </si>
  <si>
    <t>Ruma Bauri</t>
  </si>
  <si>
    <t>Sanchita Pathak</t>
  </si>
  <si>
    <t>Nilima Paramanik</t>
  </si>
  <si>
    <t>Jhumpa Singh Sardar</t>
  </si>
  <si>
    <t>1914-20</t>
  </si>
  <si>
    <t>Radhika Lahoty</t>
  </si>
  <si>
    <t>Silpi Rajak</t>
  </si>
  <si>
    <t>Manju Roy</t>
  </si>
  <si>
    <t>Bipasha Laya</t>
  </si>
  <si>
    <t>Ujjala Mahato</t>
  </si>
  <si>
    <t>Sunanda Ghosh</t>
  </si>
  <si>
    <t>Anjana Mardanya</t>
  </si>
  <si>
    <t>Anita Chakraborty</t>
  </si>
  <si>
    <t>Usharani Mahato</t>
  </si>
  <si>
    <t>Jaba Mudi</t>
  </si>
  <si>
    <t>Ashalata Mahato</t>
  </si>
  <si>
    <t>Ritu Bauri</t>
  </si>
  <si>
    <t>Madhumita Kuiry</t>
  </si>
  <si>
    <t>Laxmi Bauri</t>
  </si>
  <si>
    <t>Priya dey</t>
  </si>
  <si>
    <t>Riya sen</t>
  </si>
  <si>
    <t>Rinki Saw</t>
  </si>
  <si>
    <t>Tanushree Halder</t>
  </si>
  <si>
    <t xml:space="preserve">Pratima Majhi </t>
  </si>
  <si>
    <t>Bandana Rajak</t>
  </si>
  <si>
    <t>Parul Kumar</t>
  </si>
  <si>
    <t>Manju Khatun</t>
  </si>
  <si>
    <t>Aparna Bauri</t>
  </si>
  <si>
    <t>Surabhi Sachib</t>
  </si>
  <si>
    <t>Mandira Chakrabarti</t>
  </si>
  <si>
    <t>Mala Hansda</t>
  </si>
  <si>
    <t>Doli Mahato</t>
  </si>
  <si>
    <t>Nilanjana Rajwar</t>
  </si>
  <si>
    <t>Sampa Rewani</t>
  </si>
  <si>
    <t>Sanchita Hembram</t>
  </si>
  <si>
    <t>Rakhi Halder</t>
  </si>
  <si>
    <t>Sushrita Adhikary</t>
  </si>
  <si>
    <t>Sefali Mahato</t>
  </si>
  <si>
    <t>Priti Mandal</t>
  </si>
  <si>
    <t>Manasi Mahato</t>
  </si>
  <si>
    <t>Anita Bauri</t>
  </si>
  <si>
    <t>Parbati Bauri</t>
  </si>
  <si>
    <t>Salma Khatun</t>
  </si>
  <si>
    <t>Nupur Ojha</t>
  </si>
  <si>
    <t>Algun Khatun</t>
  </si>
  <si>
    <t>Shakuntala Modak</t>
  </si>
  <si>
    <t>Sunita Bauri</t>
  </si>
  <si>
    <t>Sumitra Mahato</t>
  </si>
  <si>
    <t>Himadri Mahato</t>
  </si>
  <si>
    <t>Nikhita Dey</t>
  </si>
  <si>
    <t>Banasree Baskey</t>
  </si>
  <si>
    <t>ALOMANI GOPE</t>
  </si>
  <si>
    <t>`009297</t>
  </si>
  <si>
    <t>APARNA KUMAR</t>
  </si>
  <si>
    <t>`009310</t>
  </si>
  <si>
    <t>BARKHA BARMAN</t>
  </si>
  <si>
    <t>`009317</t>
  </si>
  <si>
    <t>BARSHA PATI</t>
  </si>
  <si>
    <t>`009319</t>
  </si>
  <si>
    <t>CHANDANA MAHATO</t>
  </si>
  <si>
    <t>`009322</t>
  </si>
  <si>
    <t>DEEPSHIKHA MAHATO</t>
  </si>
  <si>
    <t>`009325</t>
  </si>
  <si>
    <t>ISHITA DUTTA</t>
  </si>
  <si>
    <t>`009328</t>
  </si>
  <si>
    <t>JAYA DARIPA</t>
  </si>
  <si>
    <t>`009329</t>
  </si>
  <si>
    <t>KALYANI MAHATA</t>
  </si>
  <si>
    <t>`009335</t>
  </si>
  <si>
    <t>MADHUMITA KUNDU</t>
  </si>
  <si>
    <t>`009344</t>
  </si>
  <si>
    <t>MOUMITA KUNDU</t>
  </si>
  <si>
    <t>`009353</t>
  </si>
  <si>
    <t>NANDINI MAHATO</t>
  </si>
  <si>
    <t>`009356</t>
  </si>
  <si>
    <t>NEHA BHANDARI</t>
  </si>
  <si>
    <t>`009357</t>
  </si>
  <si>
    <t>PRIYA GORAI</t>
  </si>
  <si>
    <t>`009376</t>
  </si>
  <si>
    <t>PRIYANKA DAS</t>
  </si>
  <si>
    <t>`009379</t>
  </si>
  <si>
    <t>RITWEEKA KAR</t>
  </si>
  <si>
    <t>`009388</t>
  </si>
  <si>
    <t>SMRITIKONA MAHATO</t>
  </si>
  <si>
    <t>`009407</t>
  </si>
  <si>
    <t>SOHINI MAJHI</t>
  </si>
  <si>
    <t>`009409</t>
  </si>
  <si>
    <t>`009410</t>
  </si>
  <si>
    <t>SUDESHNA MAJHI</t>
  </si>
  <si>
    <t>`009419</t>
  </si>
  <si>
    <t>SUDESNA MAJEE</t>
  </si>
  <si>
    <t>`009420</t>
  </si>
  <si>
    <t>SUSAMA MAHATO</t>
  </si>
  <si>
    <t>`009430</t>
  </si>
  <si>
    <t>SUSMITA MAHATO</t>
  </si>
  <si>
    <t>`009432</t>
  </si>
  <si>
    <t>TANUSHREE GORAI</t>
  </si>
  <si>
    <t>`009434</t>
  </si>
  <si>
    <t>TUMPA MAHATO</t>
  </si>
  <si>
    <t>`009439</t>
  </si>
  <si>
    <t>Result of the Department of Mathematics, 2022 Pass out Batch</t>
  </si>
  <si>
    <t>Result of the Department of Bengali (UG), 2022 Pass out Batch</t>
  </si>
  <si>
    <t>Tumpa Hazra</t>
  </si>
  <si>
    <t>Sutapa Mahato</t>
  </si>
  <si>
    <t>Sunita Rewani</t>
  </si>
  <si>
    <t>Suchitra Bouri</t>
  </si>
  <si>
    <t>Suchitra Gorain</t>
  </si>
  <si>
    <t>Soma Dhibar</t>
  </si>
  <si>
    <t>Simarani Besra</t>
  </si>
  <si>
    <t>Shreya Das Modak</t>
  </si>
  <si>
    <t>Shikharani Mahato</t>
  </si>
  <si>
    <t>Ruposi Bouri</t>
  </si>
  <si>
    <t>Riyanka Mandal</t>
  </si>
  <si>
    <t>Rituparna Sen Modak</t>
  </si>
  <si>
    <t>Rimpa Mandal</t>
  </si>
  <si>
    <t>Purabi Mahato</t>
  </si>
  <si>
    <t>Puja Pandey</t>
  </si>
  <si>
    <t>Priyanka Mandal</t>
  </si>
  <si>
    <t>Priyanka Kuiri</t>
  </si>
  <si>
    <t>Priyanka Dutta</t>
  </si>
  <si>
    <t>Priya Rajwar</t>
  </si>
  <si>
    <t>Pratima Das</t>
  </si>
  <si>
    <t>Payel Dey</t>
  </si>
  <si>
    <t>Parna Bayen</t>
  </si>
  <si>
    <t>Parbati Mahato</t>
  </si>
  <si>
    <t>Papiya Mandal</t>
  </si>
  <si>
    <t>Pallabi Bayen</t>
  </si>
  <si>
    <t>Nibedita Mahato</t>
  </si>
  <si>
    <t>Namita Majhi</t>
  </si>
  <si>
    <t>Manimala Rajak</t>
  </si>
  <si>
    <t>Manika Mahato</t>
  </si>
  <si>
    <t>Manika Dutta</t>
  </si>
  <si>
    <t>Manasa Mahato</t>
  </si>
  <si>
    <t>Mamoni Modak</t>
  </si>
  <si>
    <t>Mamata Mandi</t>
  </si>
  <si>
    <t>Madhuri Das</t>
  </si>
  <si>
    <t>Lakshmi Rajwar</t>
  </si>
  <si>
    <t>Kabita Mahato</t>
  </si>
  <si>
    <t>Jharna Das</t>
  </si>
  <si>
    <t>Jharna Bauri</t>
  </si>
  <si>
    <t>Jayanti Bouri</t>
  </si>
  <si>
    <t>Jaya Pandey</t>
  </si>
  <si>
    <t>Jamuna Mahato</t>
  </si>
  <si>
    <t>Hasina Khatun</t>
  </si>
  <si>
    <t>Gita Mahato</t>
  </si>
  <si>
    <t>Chandana Mahata</t>
  </si>
  <si>
    <t>Chaina Gorain</t>
  </si>
  <si>
    <t>Barsha Mahato</t>
  </si>
  <si>
    <t>Barnali Sahis</t>
  </si>
  <si>
    <t>Bandana Mahato</t>
  </si>
  <si>
    <t>Arati Rajwar</t>
  </si>
  <si>
    <t>Aparna Banerjee</t>
  </si>
  <si>
    <t>Anwesha Dey</t>
  </si>
  <si>
    <t>Afroja Khatun</t>
  </si>
  <si>
    <t>Arpita Majee</t>
  </si>
  <si>
    <t>Rita Mishra</t>
  </si>
  <si>
    <t>Shreya Chakraborty</t>
  </si>
  <si>
    <t>Shreya Paramanik</t>
  </si>
  <si>
    <t>Ankita Mardana</t>
  </si>
  <si>
    <t>Sukanya Konar</t>
  </si>
  <si>
    <t>Chhoton Mahato</t>
  </si>
  <si>
    <t>Pretty Chakraborty</t>
  </si>
  <si>
    <t>Soma Mahato</t>
  </si>
  <si>
    <t>Poulami Maji</t>
  </si>
  <si>
    <t>Jyoti Dutta</t>
  </si>
  <si>
    <t>Dipa Danguria</t>
  </si>
  <si>
    <t>Shruri Chakraborty</t>
  </si>
  <si>
    <t>Neha Majee</t>
  </si>
  <si>
    <t>Soumi Bouri</t>
  </si>
  <si>
    <t>Anusmita Chatterjee</t>
  </si>
  <si>
    <t>Priya Gorain</t>
  </si>
  <si>
    <t>SANGITA MAHATO</t>
  </si>
  <si>
    <t>SHATABDI DUTTA</t>
  </si>
  <si>
    <t>RIYA MAHATA</t>
  </si>
  <si>
    <t>DURGA CHOWDHURY</t>
  </si>
  <si>
    <t>LAXMI RANI MAHATO</t>
  </si>
  <si>
    <t>MADHUSHREE MAHATO</t>
  </si>
  <si>
    <t>SUSMITA SINHA</t>
  </si>
  <si>
    <t>MOUSUMI MURMU</t>
  </si>
  <si>
    <t>BANDANA MAHATO</t>
  </si>
  <si>
    <t>SHARMILA MAHATA</t>
  </si>
  <si>
    <t>SOMA RANI MAHATO</t>
  </si>
  <si>
    <t>BARSHA BANERJEE</t>
  </si>
  <si>
    <t>DIPANNITA MAHATO</t>
  </si>
  <si>
    <t>NILIMA MAJEE</t>
  </si>
  <si>
    <t>SUPRIYA MAHATO</t>
  </si>
  <si>
    <t>ANNA GORAI</t>
  </si>
  <si>
    <t>BINA MANDAL</t>
  </si>
  <si>
    <t>PRIYANKA MAHATO</t>
  </si>
  <si>
    <t>PRIYANKA DEY</t>
  </si>
  <si>
    <t>PRABHATI MAHATO</t>
  </si>
  <si>
    <t>SARASWATI MAHATO</t>
  </si>
  <si>
    <t>ANUPAMA MAHATA</t>
  </si>
  <si>
    <t>MUMTAJ  KHATUN</t>
  </si>
  <si>
    <t>GOURI DEOGHARIA</t>
  </si>
  <si>
    <t>RIYA CHATTERJEE</t>
  </si>
  <si>
    <t>REEMA MAHATO</t>
  </si>
  <si>
    <t>PAPIYA SAHIS</t>
  </si>
  <si>
    <t>RITA MAHATA</t>
  </si>
  <si>
    <t>ISHITA KUMBHAKAR</t>
  </si>
  <si>
    <t>CHAITALI DIGAR</t>
  </si>
  <si>
    <t>SUSHILA MAHATO</t>
  </si>
  <si>
    <t>RINKU DHIBAR</t>
  </si>
  <si>
    <t>SIKHA RANI MAHATA</t>
  </si>
  <si>
    <t>SHIBANI MAHATO</t>
  </si>
  <si>
    <t>SHOVA MAJI</t>
  </si>
  <si>
    <t>PAYEL MONDAL</t>
  </si>
  <si>
    <t>RAKHI RAJWAR</t>
  </si>
  <si>
    <t>PUSHPA MAHATO</t>
  </si>
  <si>
    <t>PRIYANKA BAGDI</t>
  </si>
  <si>
    <t>UMA MAJHI</t>
  </si>
  <si>
    <t>KALYANI BAURI</t>
  </si>
  <si>
    <t>MINA BAGDI</t>
  </si>
  <si>
    <t>RUMPA MAHATO</t>
  </si>
  <si>
    <t>KUSUM DAS</t>
  </si>
  <si>
    <t>ALAKA HEMBRAM</t>
  </si>
  <si>
    <t>RITA SING PATAR</t>
  </si>
  <si>
    <t>CHINMAYEE MANDAL</t>
  </si>
  <si>
    <t>PUJA BAURI</t>
  </si>
  <si>
    <t>SHIBANI BADYAKAR</t>
  </si>
  <si>
    <t>TARAMANI BESRA</t>
  </si>
  <si>
    <t>Result of the Department of Sanskrit, 2022 Pass out Batch</t>
  </si>
  <si>
    <t>SANTAMAYEE MANDAL</t>
  </si>
  <si>
    <t>2017-18</t>
  </si>
  <si>
    <t>SARASWATI PARAMANIK</t>
  </si>
  <si>
    <t>SUSMITA MANDAL</t>
  </si>
  <si>
    <t>SUPRIYA SEN</t>
  </si>
  <si>
    <t>TARANA YASMIN</t>
  </si>
  <si>
    <t>JAYARANI CHAR</t>
  </si>
  <si>
    <t>ANITA DHIBAR</t>
  </si>
  <si>
    <t>SOMALI SINGHA MAHAPATRA</t>
  </si>
  <si>
    <t>CHITRA GORAI</t>
  </si>
  <si>
    <t>SANCHITA SATAPATHI</t>
  </si>
  <si>
    <t>SHYAMALI CHOUDHURY</t>
  </si>
  <si>
    <t>CHAINA MAHATO</t>
  </si>
  <si>
    <t>JABARANI MAHATO</t>
  </si>
  <si>
    <t>MADHUMITA TUDU</t>
  </si>
  <si>
    <t>PINAKI MAJEE</t>
  </si>
  <si>
    <t>SURABHI MAHATO</t>
  </si>
  <si>
    <t>AMBIKA MAHATO</t>
  </si>
  <si>
    <t>BINITA MAHATO</t>
  </si>
  <si>
    <t>PABITA MAHATO</t>
  </si>
  <si>
    <t>ANJALI BOURI</t>
  </si>
  <si>
    <t>JHARNA MAHATO</t>
  </si>
  <si>
    <t>PRAMILA KARMAKAR</t>
  </si>
  <si>
    <t>PUJA MANDAL</t>
  </si>
  <si>
    <t>SOMA DAS</t>
  </si>
  <si>
    <t>MANASI KUIRI</t>
  </si>
  <si>
    <t>MEGHNA CHATERJEE</t>
  </si>
  <si>
    <t>RITA KUMAR</t>
  </si>
  <si>
    <t>CHINTAMANI MAHATO</t>
  </si>
  <si>
    <t>MEENA DEOGHARIA</t>
  </si>
  <si>
    <t>PUJA KUIRY</t>
  </si>
  <si>
    <t>SUMITA SING SARDAR</t>
  </si>
  <si>
    <t>SHREYA ROUT</t>
  </si>
  <si>
    <t>SUTAPA MAHATO</t>
  </si>
  <si>
    <t>KHADIZA KHANAM</t>
  </si>
  <si>
    <t xml:space="preserve">TARINI MANDAL </t>
  </si>
  <si>
    <t>Result of the Department of Political Science, 2022 Pass out Batch</t>
  </si>
  <si>
    <t>Result of the Department of Bengali (PG), 2022 Pass out Batch</t>
  </si>
  <si>
    <t>Bengali (PG)</t>
  </si>
  <si>
    <t>Bengali (UG)</t>
  </si>
  <si>
    <t>Pol. Sc</t>
  </si>
  <si>
    <t>NISTARINI COLLEGE, PURULIA
CGPA-WISE RESULT ANALYSIS OF ARTS (H) FACULTY
ACADEMIC SESSION: 2022 PASSOUT BATCH</t>
  </si>
  <si>
    <t>TOTAL</t>
  </si>
  <si>
    <t>Total No. of Students</t>
  </si>
  <si>
    <t>NISTARINI COLLEGE, PURULIA
GRAPHICAL REPRESENTATION OF CGPA-WISE RESULT ANALYSIS OF ARTS (H) FACULTY
ACADEMIC SESSION: 2022 PASSOUT BATCH</t>
  </si>
  <si>
    <t>NISTARINI COLLEGE, PURULIA
CGPA-WISE RESULT ANALYSIS OF SCIENCE (H) FACULTY
ACADEMIC SESSION: 2022 PASSOUT BATCH</t>
  </si>
  <si>
    <t>Computer Sc.</t>
  </si>
  <si>
    <t>NISTARINI COLLEGE, PURULIA
GRAPHICAL REPRESENTATION OF CGPA-WISE RESULT ANALYSIS OF SCIENCE (H) FACULTY
ACADEMIC SESSION: 2022 PASSOUT BATCH</t>
  </si>
  <si>
    <t>NISTARINI COLLEGE, PURULIA
CGPA-WISE RESULT ANALYSIS OF ENTIRE HONOURS CANDIDATES
ACADEMIC SESSION: 2022 PASSOUT BATCH</t>
  </si>
  <si>
    <t>NISTARINI COLLEGE, PURULIA
GRAPHICAL REPRESENTATION OF CGPA-WISE RESULT ANALYSIS OF ENTIRE HONOURS CANDIDATES
ACADEMIC SESSION: 2022 PASSOUT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</si>
</sst>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.5"/>
      <name val="Arial"/>
      <family val="2"/>
    </font>
    <font>
      <sz val="9.5"/>
      <color rgb="FF000066"/>
      <name val="Arial"/>
      <family val="2"/>
    </font>
    <font>
      <sz val="11"/>
      <name val="Calibri"/>
      <family val="2"/>
      <scheme val="minor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8" xfId="0" applyFont="1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Border="1"/>
    <xf numFmtId="2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2" xfId="0" applyFont="1" applyBorder="1"/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18" xfId="0" applyFont="1" applyBorder="1" applyAlignment="1">
      <alignment vertical="top" wrapText="1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'Philosophy-2022'!$L$3:$Q$3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'Philosophy-2022'!$L$4:$Q$4</c:f>
              <c:numCache>
                <c:formatCode>General</c:formatCode>
                <c:ptCount val="6"/>
                <c:pt idx="0">
                  <c:v>35</c:v>
                </c:pt>
                <c:pt idx="1">
                  <c:v>13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C-42F0-AB52-FD0143488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'Education-2022'!$L$3:$Q$3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'Education-2022'!$L$4:$Q$4</c:f>
              <c:numCache>
                <c:formatCode>General</c:formatCode>
                <c:ptCount val="6"/>
                <c:pt idx="0">
                  <c:v>27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6-4E5C-A664-0274B610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'History(H)-2022'!$L$3:$Q$3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'History(H)-2022'!$L$4:$Q$4</c:f>
              <c:numCache>
                <c:formatCode>General</c:formatCode>
                <c:ptCount val="6"/>
                <c:pt idx="0">
                  <c:v>0</c:v>
                </c:pt>
                <c:pt idx="1">
                  <c:v>49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6-4E40-AE15-84101E409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'Mathematics-2022'!$L$3:$Q$3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'Mathematics-2022'!$L$4:$Q$4</c:f>
              <c:numCache>
                <c:formatCode>General</c:formatCode>
                <c:ptCount val="6"/>
                <c:pt idx="0">
                  <c:v>19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6-4966-88DE-D5943E877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1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'Physics-2022'!$L$3:$Q$3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'Physics-2022'!$L$4:$Q$4</c:f>
              <c:numCache>
                <c:formatCode>General</c:formatCode>
                <c:ptCount val="6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F-4D9E-A0CC-425E4D1FE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'Botany-2022'!$L$3:$Q$3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'Botany-2022'!$L$4:$Q$4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C-4A96-B926-7A30DEB78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'Computer Science-2022'!$L$3:$Q$3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'Computer Science-2022'!$L$4:$Q$4</c:f>
              <c:numCache>
                <c:formatCode>General</c:formatCode>
                <c:ptCount val="6"/>
                <c:pt idx="0">
                  <c:v>9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6-4AF9-96E3-F4F51B0DB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'Zoology-2022'!$L$3:$Q$3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'Zoology-2022'!$L$4:$Q$4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9-48C1-A4DC-7D8845B8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'ENVS-2022'!$L$3:$Q$3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'ENVS-2022'!$L$4:$Q$4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7-470C-B68D-20AC5375C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'Nutrition-2022'!$L$3:$Q$3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'Nutrition-2022'!$L$4:$Q$4</c:f>
              <c:numCache>
                <c:formatCode>General</c:formatCode>
                <c:ptCount val="6"/>
                <c:pt idx="0">
                  <c:v>0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E-4807-8192-0A795E89B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'Nutrition-2022'!$L$3:$Q$3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'Nutrition-2022'!$L$4:$Q$4</c:f>
              <c:numCache>
                <c:formatCode>General</c:formatCode>
                <c:ptCount val="6"/>
                <c:pt idx="0">
                  <c:v>0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5-4345-AB30-D7D9D9ACA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'English-2022'!$L$4:$Q$4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'English-2022'!$L$5:$Q$5</c:f>
              <c:numCache>
                <c:formatCode>General</c:formatCode>
                <c:ptCount val="6"/>
                <c:pt idx="0">
                  <c:v>2</c:v>
                </c:pt>
                <c:pt idx="1">
                  <c:v>49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3-4300-BFFB-DCE7852FC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'Bengali (PG)-2022'!$L$10:$Q$10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'Bengali (PG)-2022'!$L$11:$Q$11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D-44BF-91A2-8D2400C85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1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'Master Sheet_Arts-2022'!$K$3</c:f>
              <c:strCache>
                <c:ptCount val="1"/>
                <c:pt idx="0">
                  <c:v>Total No. of Students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'Master Sheet_Arts-2022'!$L$2:$Q$2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'Master Sheet_Arts-2022'!$L$3:$Q$3</c:f>
              <c:numCache>
                <c:formatCode>General</c:formatCode>
                <c:ptCount val="6"/>
                <c:pt idx="0">
                  <c:v>81</c:v>
                </c:pt>
                <c:pt idx="1">
                  <c:v>299</c:v>
                </c:pt>
                <c:pt idx="2">
                  <c:v>83</c:v>
                </c:pt>
                <c:pt idx="3">
                  <c:v>2</c:v>
                </c:pt>
                <c:pt idx="4">
                  <c:v>0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1-499A-954D-276B145C3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'Master Sheet_Science-2022'!$K$3</c:f>
              <c:strCache>
                <c:ptCount val="1"/>
                <c:pt idx="0">
                  <c:v>Total No. of Students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'Master Sheet_Science-2022'!$L$2:$Q$2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'Master Sheet_Science-2022'!$L$3:$Q$3</c:f>
              <c:numCache>
                <c:formatCode>General</c:formatCode>
                <c:ptCount val="6"/>
                <c:pt idx="0">
                  <c:v>62</c:v>
                </c:pt>
                <c:pt idx="1">
                  <c:v>47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1-4590-9484-2FF3F7CE2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'Master Sheet_Overall (H)-2022'!$K$3</c:f>
              <c:strCache>
                <c:ptCount val="1"/>
                <c:pt idx="0">
                  <c:v>Total No. of Students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'Master Sheet_Overall (H)-2022'!$L$2:$Q$2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'Master Sheet_Overall (H)-2022'!$L$3:$Q$3</c:f>
              <c:numCache>
                <c:formatCode>General</c:formatCode>
                <c:ptCount val="6"/>
                <c:pt idx="0">
                  <c:v>143</c:v>
                </c:pt>
                <c:pt idx="1">
                  <c:v>346</c:v>
                </c:pt>
                <c:pt idx="2">
                  <c:v>86</c:v>
                </c:pt>
                <c:pt idx="3">
                  <c:v>2</c:v>
                </c:pt>
                <c:pt idx="4">
                  <c:v>0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E-4292-846B-D8DD32D68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'Bengali (UG)-2022'!$L$10:$Q$10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'Bengali (UG)-2022'!$L$11:$Q$11</c:f>
              <c:numCache>
                <c:formatCode>General</c:formatCode>
                <c:ptCount val="6"/>
                <c:pt idx="0">
                  <c:v>4</c:v>
                </c:pt>
                <c:pt idx="1">
                  <c:v>51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0-4992-8458-EE882C516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'Pol Science-2022'!$L$8:$Q$8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'Pol Science-2022'!$L$9:$Q$9</c:f>
              <c:numCache>
                <c:formatCode>General</c:formatCode>
                <c:ptCount val="6"/>
                <c:pt idx="0">
                  <c:v>1</c:v>
                </c:pt>
                <c:pt idx="1">
                  <c:v>53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8-4E62-AB71-CAC246C7C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US"/>
          </a:pPr>
          <a:endParaRPr lang="en-US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'Sanskrit-2022'!$K$11</c:f>
              <c:strCache>
                <c:ptCount val="1"/>
                <c:pt idx="0">
                  <c:v>No. of Students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'Sanskrit-2022'!$L$10:$Q$10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'Sanskrit-2022'!$L$11:$Q$11</c:f>
              <c:numCache>
                <c:formatCode>General</c:formatCode>
                <c:ptCount val="6"/>
                <c:pt idx="0">
                  <c:v>5</c:v>
                </c:pt>
                <c:pt idx="1">
                  <c:v>43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E7-4FBB-A619-309F9DECF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'Economics-2022'!$L$3:$Q$3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'Economics-2022'!$L$4:$Q$4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3-46EB-8517-0F462BA2C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'Music-2022'!$L$3:$Q$3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'Music-2022'!$L$4:$Q$4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9-4BFB-81D5-03C30B29E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'Geography-2022'!$L$3:$Q$3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'Geography-2022'!$L$4:$Q$4</c:f>
              <c:numCache>
                <c:formatCode>General</c:formatCode>
                <c:ptCount val="6"/>
                <c:pt idx="0">
                  <c:v>4</c:v>
                </c:pt>
                <c:pt idx="1">
                  <c:v>22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E-4EFD-A3A6-E89C782D8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'Chemistry-2022'!$L$3:$M$3</c:f>
              <c:strCache>
                <c:ptCount val="2"/>
                <c:pt idx="0">
                  <c:v>CGPA 9.01 -10.00</c:v>
                </c:pt>
                <c:pt idx="1">
                  <c:v>CGPA 8.01 -9.00</c:v>
                </c:pt>
              </c:strCache>
            </c:strRef>
          </c:cat>
          <c:val>
            <c:numRef>
              <c:f>'Chemistry-2022'!$L$4:$M$4</c:f>
              <c:numCache>
                <c:formatCode>General</c:formatCode>
                <c:ptCount val="2"/>
                <c:pt idx="0">
                  <c:v>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7-487A-9030-5E5C327D3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1"/>
      </a:solidFill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5</xdr:row>
      <xdr:rowOff>19050</xdr:rowOff>
    </xdr:from>
    <xdr:to>
      <xdr:col>14</xdr:col>
      <xdr:colOff>552450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6</xdr:row>
      <xdr:rowOff>28575</xdr:rowOff>
    </xdr:from>
    <xdr:to>
      <xdr:col>14</xdr:col>
      <xdr:colOff>523875</xdr:colOff>
      <xdr:row>20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5</xdr:row>
      <xdr:rowOff>28575</xdr:rowOff>
    </xdr:from>
    <xdr:to>
      <xdr:col>14</xdr:col>
      <xdr:colOff>533400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742950</xdr:colOff>
      <xdr:row>5</xdr:row>
      <xdr:rowOff>76200</xdr:rowOff>
    </xdr:from>
    <xdr:to>
      <xdr:col>14</xdr:col>
      <xdr:colOff>838200</xdr:colOff>
      <xdr:row>19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19050</xdr:rowOff>
    </xdr:from>
    <xdr:to>
      <xdr:col>14</xdr:col>
      <xdr:colOff>542925</xdr:colOff>
      <xdr:row>19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47625</xdr:rowOff>
    </xdr:from>
    <xdr:to>
      <xdr:col>14</xdr:col>
      <xdr:colOff>542925</xdr:colOff>
      <xdr:row>19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5</xdr:row>
      <xdr:rowOff>28575</xdr:rowOff>
    </xdr:from>
    <xdr:to>
      <xdr:col>14</xdr:col>
      <xdr:colOff>552450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5</xdr:row>
      <xdr:rowOff>28575</xdr:rowOff>
    </xdr:from>
    <xdr:to>
      <xdr:col>14</xdr:col>
      <xdr:colOff>561975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5</xdr:row>
      <xdr:rowOff>0</xdr:rowOff>
    </xdr:from>
    <xdr:to>
      <xdr:col>14</xdr:col>
      <xdr:colOff>523875</xdr:colOff>
      <xdr:row>19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5</xdr:row>
      <xdr:rowOff>9525</xdr:rowOff>
    </xdr:from>
    <xdr:to>
      <xdr:col>14</xdr:col>
      <xdr:colOff>561975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5</xdr:row>
      <xdr:rowOff>9525</xdr:rowOff>
    </xdr:from>
    <xdr:to>
      <xdr:col>14</xdr:col>
      <xdr:colOff>561975</xdr:colOff>
      <xdr:row>16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647700</xdr:colOff>
      <xdr:row>11</xdr:row>
      <xdr:rowOff>180975</xdr:rowOff>
    </xdr:from>
    <xdr:to>
      <xdr:col>15</xdr:col>
      <xdr:colOff>200025</xdr:colOff>
      <xdr:row>26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6</xdr:row>
      <xdr:rowOff>28575</xdr:rowOff>
    </xdr:from>
    <xdr:to>
      <xdr:col>15</xdr:col>
      <xdr:colOff>28575</xdr:colOff>
      <xdr:row>20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3</xdr:row>
      <xdr:rowOff>219075</xdr:rowOff>
    </xdr:from>
    <xdr:to>
      <xdr:col>15</xdr:col>
      <xdr:colOff>942975</xdr:colOff>
      <xdr:row>15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1200150</xdr:colOff>
      <xdr:row>3</xdr:row>
      <xdr:rowOff>209550</xdr:rowOff>
    </xdr:from>
    <xdr:to>
      <xdr:col>15</xdr:col>
      <xdr:colOff>419100</xdr:colOff>
      <xdr:row>16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1085850</xdr:colOff>
      <xdr:row>3</xdr:row>
      <xdr:rowOff>238125</xdr:rowOff>
    </xdr:from>
    <xdr:to>
      <xdr:col>15</xdr:col>
      <xdr:colOff>304800</xdr:colOff>
      <xdr:row>15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13</xdr:row>
      <xdr:rowOff>38100</xdr:rowOff>
    </xdr:from>
    <xdr:to>
      <xdr:col>14</xdr:col>
      <xdr:colOff>781050</xdr:colOff>
      <xdr:row>27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10</xdr:row>
      <xdr:rowOff>114300</xdr:rowOff>
    </xdr:from>
    <xdr:to>
      <xdr:col>14</xdr:col>
      <xdr:colOff>714375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12</xdr:row>
      <xdr:rowOff>209550</xdr:rowOff>
    </xdr:from>
    <xdr:to>
      <xdr:col>14</xdr:col>
      <xdr:colOff>981075</xdr:colOff>
      <xdr:row>25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19050</xdr:rowOff>
    </xdr:from>
    <xdr:to>
      <xdr:col>14</xdr:col>
      <xdr:colOff>542925</xdr:colOff>
      <xdr:row>19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28575</xdr:rowOff>
    </xdr:from>
    <xdr:to>
      <xdr:col>14</xdr:col>
      <xdr:colOff>542925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5</xdr:row>
      <xdr:rowOff>19050</xdr:rowOff>
    </xdr:from>
    <xdr:to>
      <xdr:col>15</xdr:col>
      <xdr:colOff>85725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5</xdr:row>
      <xdr:rowOff>19050</xdr:rowOff>
    </xdr:from>
    <xdr:to>
      <xdr:col>14</xdr:col>
      <xdr:colOff>495300</xdr:colOff>
      <xdr:row>18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"/>
  <sheetViews>
    <sheetView topLeftCell="D1" workbookViewId="0">
      <selection activeCell="L4" sqref="L4:R4"/>
    </sheetView>
  </sheetViews>
  <sheetFormatPr defaultRowHeight="15" x14ac:dyDescent="0.25"/>
  <cols>
    <col min="2" max="2" width="11.7109375" bestFit="1" customWidth="1"/>
    <col min="3" max="3" width="23.28515625" bestFit="1" customWidth="1"/>
    <col min="5" max="5" width="11" bestFit="1" customWidth="1"/>
    <col min="7" max="7" width="18.5703125" bestFit="1" customWidth="1"/>
    <col min="8" max="8" width="14.28515625" bestFit="1" customWidth="1"/>
    <col min="11" max="11" width="14.85546875" bestFit="1" customWidth="1"/>
    <col min="12" max="12" width="15.7109375" bestFit="1" customWidth="1"/>
    <col min="13" max="16" width="14.7109375" bestFit="1" customWidth="1"/>
  </cols>
  <sheetData>
    <row r="1" spans="1:18" ht="37.5" customHeight="1" x14ac:dyDescent="0.25">
      <c r="A1" s="52" t="s">
        <v>98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1" t="s">
        <v>9</v>
      </c>
      <c r="C3" s="1" t="s">
        <v>127</v>
      </c>
      <c r="D3" s="1">
        <v>118651</v>
      </c>
      <c r="E3" s="1">
        <v>1914227</v>
      </c>
      <c r="F3" s="1">
        <v>9599</v>
      </c>
      <c r="G3" s="2" t="s">
        <v>84</v>
      </c>
      <c r="H3" s="3">
        <v>2022</v>
      </c>
      <c r="I3" s="4">
        <v>9.6199999999999992</v>
      </c>
      <c r="K3" s="5" t="s">
        <v>21</v>
      </c>
      <c r="L3" s="5" t="s">
        <v>16</v>
      </c>
      <c r="M3" s="5" t="s">
        <v>15</v>
      </c>
      <c r="N3" s="5" t="s">
        <v>17</v>
      </c>
      <c r="O3" s="5" t="s">
        <v>18</v>
      </c>
      <c r="P3" s="5" t="s">
        <v>19</v>
      </c>
      <c r="Q3" s="5" t="s">
        <v>11</v>
      </c>
      <c r="R3" s="5" t="s">
        <v>20</v>
      </c>
    </row>
    <row r="4" spans="1:18" x14ac:dyDescent="0.25">
      <c r="A4" s="3">
        <v>2</v>
      </c>
      <c r="B4" s="1" t="s">
        <v>9</v>
      </c>
      <c r="C4" s="1" t="s">
        <v>136</v>
      </c>
      <c r="D4" s="1">
        <v>118651</v>
      </c>
      <c r="E4" s="1">
        <v>1914124</v>
      </c>
      <c r="F4" s="1">
        <v>9496</v>
      </c>
      <c r="G4" s="2" t="s">
        <v>84</v>
      </c>
      <c r="H4" s="3">
        <v>2022</v>
      </c>
      <c r="I4" s="4">
        <v>9.61</v>
      </c>
      <c r="K4" s="5" t="s">
        <v>14</v>
      </c>
      <c r="L4" s="5">
        <f>COUNTIFS(I3:I55, "&lt;10.01", I3:I55, "&gt;8.99")</f>
        <v>35</v>
      </c>
      <c r="M4" s="5">
        <f>COUNTIFS(I3:I55, "&lt;9.0", I3:I55, "&gt;7.99")</f>
        <v>13</v>
      </c>
      <c r="N4" s="5">
        <f>COUNTIFS(I3:I55, "&lt;8.01", I3:I55, "&gt;6.99")</f>
        <v>5</v>
      </c>
      <c r="O4" s="5">
        <f>COUNTIFS(I3:I55, "&lt;7.01", I3:I55, "&gt;5.99")</f>
        <v>0</v>
      </c>
      <c r="P4" s="5">
        <f>COUNTIFS(I3:I55, "&lt;6.01", I3:I55, "&gt;5")</f>
        <v>0</v>
      </c>
      <c r="Q4" s="5">
        <f>COUNTIF(I2:I55, "GPW")</f>
        <v>0</v>
      </c>
      <c r="R4" s="5">
        <f>L4+M4+N4+O4+P4+Q4</f>
        <v>53</v>
      </c>
    </row>
    <row r="5" spans="1:18" x14ac:dyDescent="0.25">
      <c r="A5" s="3">
        <v>3</v>
      </c>
      <c r="B5" s="1" t="s">
        <v>9</v>
      </c>
      <c r="C5" s="1" t="s">
        <v>106</v>
      </c>
      <c r="D5" s="1">
        <v>118651</v>
      </c>
      <c r="E5" s="1">
        <v>1914523</v>
      </c>
      <c r="F5" s="1">
        <v>9895</v>
      </c>
      <c r="G5" s="2" t="s">
        <v>84</v>
      </c>
      <c r="H5" s="3">
        <v>2022</v>
      </c>
      <c r="I5" s="4">
        <v>9.49</v>
      </c>
    </row>
    <row r="6" spans="1:18" x14ac:dyDescent="0.25">
      <c r="A6" s="3">
        <v>4</v>
      </c>
      <c r="B6" s="1" t="s">
        <v>9</v>
      </c>
      <c r="C6" s="1" t="s">
        <v>104</v>
      </c>
      <c r="D6" s="1">
        <v>118651</v>
      </c>
      <c r="E6" s="1">
        <v>1914564</v>
      </c>
      <c r="F6" s="1">
        <v>9936</v>
      </c>
      <c r="G6" s="2" t="s">
        <v>84</v>
      </c>
      <c r="H6" s="3">
        <v>2022</v>
      </c>
      <c r="I6" s="4">
        <v>9.4600000000000009</v>
      </c>
    </row>
    <row r="7" spans="1:18" x14ac:dyDescent="0.25">
      <c r="A7" s="3">
        <v>5</v>
      </c>
      <c r="B7" s="1" t="s">
        <v>9</v>
      </c>
      <c r="C7" s="1" t="s">
        <v>111</v>
      </c>
      <c r="D7" s="1">
        <v>118651</v>
      </c>
      <c r="E7" s="1">
        <v>1914445</v>
      </c>
      <c r="F7" s="1">
        <v>9817</v>
      </c>
      <c r="G7" s="2" t="s">
        <v>84</v>
      </c>
      <c r="H7" s="3">
        <v>2022</v>
      </c>
      <c r="I7" s="4">
        <v>9.4499999999999993</v>
      </c>
    </row>
    <row r="8" spans="1:18" x14ac:dyDescent="0.25">
      <c r="A8" s="3">
        <v>6</v>
      </c>
      <c r="B8" s="1" t="s">
        <v>9</v>
      </c>
      <c r="C8" s="1" t="s">
        <v>140</v>
      </c>
      <c r="D8" s="1">
        <v>118651</v>
      </c>
      <c r="E8" s="1">
        <v>1914069</v>
      </c>
      <c r="F8" s="1">
        <v>9441</v>
      </c>
      <c r="G8" s="2" t="s">
        <v>84</v>
      </c>
      <c r="H8" s="3">
        <v>2022</v>
      </c>
      <c r="I8" s="3">
        <v>9.42</v>
      </c>
    </row>
    <row r="9" spans="1:18" x14ac:dyDescent="0.25">
      <c r="A9" s="3">
        <v>7</v>
      </c>
      <c r="B9" s="1" t="s">
        <v>9</v>
      </c>
      <c r="C9" s="1" t="s">
        <v>137</v>
      </c>
      <c r="D9" s="1">
        <v>118651</v>
      </c>
      <c r="E9" s="1">
        <v>1914120</v>
      </c>
      <c r="F9" s="1">
        <v>9492</v>
      </c>
      <c r="G9" s="2" t="s">
        <v>84</v>
      </c>
      <c r="H9" s="3">
        <v>2022</v>
      </c>
      <c r="I9" s="3">
        <v>9.41</v>
      </c>
    </row>
    <row r="10" spans="1:18" x14ac:dyDescent="0.25">
      <c r="A10" s="3">
        <v>8</v>
      </c>
      <c r="B10" s="1" t="s">
        <v>9</v>
      </c>
      <c r="C10" s="1" t="s">
        <v>122</v>
      </c>
      <c r="D10" s="1">
        <v>118651</v>
      </c>
      <c r="E10" s="1">
        <v>1914299</v>
      </c>
      <c r="F10" s="1">
        <v>9671</v>
      </c>
      <c r="G10" s="2" t="s">
        <v>84</v>
      </c>
      <c r="H10" s="3">
        <v>2022</v>
      </c>
      <c r="I10" s="3">
        <v>9.39</v>
      </c>
    </row>
    <row r="11" spans="1:18" x14ac:dyDescent="0.25">
      <c r="A11" s="3">
        <v>9</v>
      </c>
      <c r="B11" s="1" t="s">
        <v>9</v>
      </c>
      <c r="C11" s="1" t="s">
        <v>121</v>
      </c>
      <c r="D11" s="1">
        <v>118651</v>
      </c>
      <c r="E11" s="1">
        <v>1914301</v>
      </c>
      <c r="F11" s="1">
        <v>9673</v>
      </c>
      <c r="G11" s="2" t="s">
        <v>84</v>
      </c>
      <c r="H11" s="3">
        <v>2022</v>
      </c>
      <c r="I11" s="4">
        <v>9.3699999999999992</v>
      </c>
    </row>
    <row r="12" spans="1:18" x14ac:dyDescent="0.25">
      <c r="A12" s="3">
        <v>10</v>
      </c>
      <c r="B12" s="1" t="s">
        <v>9</v>
      </c>
      <c r="C12" s="1" t="s">
        <v>125</v>
      </c>
      <c r="D12" s="1">
        <v>118651</v>
      </c>
      <c r="E12" s="1">
        <v>1914276</v>
      </c>
      <c r="F12" s="1">
        <v>9648</v>
      </c>
      <c r="G12" s="2" t="s">
        <v>84</v>
      </c>
      <c r="H12" s="3">
        <v>2022</v>
      </c>
      <c r="I12" s="4">
        <v>9.3699999999999992</v>
      </c>
    </row>
    <row r="13" spans="1:18" x14ac:dyDescent="0.25">
      <c r="A13" s="3">
        <v>11</v>
      </c>
      <c r="B13" s="1" t="s">
        <v>9</v>
      </c>
      <c r="C13" s="1" t="s">
        <v>105</v>
      </c>
      <c r="D13" s="1">
        <v>118651</v>
      </c>
      <c r="E13" s="1">
        <v>1914528</v>
      </c>
      <c r="F13" s="1">
        <v>9900</v>
      </c>
      <c r="G13" s="2" t="s">
        <v>84</v>
      </c>
      <c r="H13" s="3">
        <v>2022</v>
      </c>
      <c r="I13" s="4">
        <v>9.35</v>
      </c>
    </row>
    <row r="14" spans="1:18" x14ac:dyDescent="0.25">
      <c r="A14" s="3">
        <v>12</v>
      </c>
      <c r="B14" s="1" t="s">
        <v>9</v>
      </c>
      <c r="C14" s="1" t="s">
        <v>120</v>
      </c>
      <c r="D14" s="1">
        <v>118651</v>
      </c>
      <c r="E14" s="1">
        <v>1914319</v>
      </c>
      <c r="F14" s="1">
        <v>9691</v>
      </c>
      <c r="G14" s="2" t="s">
        <v>84</v>
      </c>
      <c r="H14" s="3">
        <v>2022</v>
      </c>
      <c r="I14" s="4">
        <v>9.35</v>
      </c>
    </row>
    <row r="15" spans="1:18" x14ac:dyDescent="0.25">
      <c r="A15" s="3">
        <v>13</v>
      </c>
      <c r="B15" s="1" t="s">
        <v>9</v>
      </c>
      <c r="C15" s="1" t="s">
        <v>134</v>
      </c>
      <c r="D15" s="1">
        <v>118651</v>
      </c>
      <c r="E15" s="1">
        <v>1914136</v>
      </c>
      <c r="F15" s="1">
        <v>9508</v>
      </c>
      <c r="G15" s="2" t="s">
        <v>84</v>
      </c>
      <c r="H15" s="3">
        <v>2022</v>
      </c>
      <c r="I15" s="4">
        <v>9.2799999999999994</v>
      </c>
    </row>
    <row r="16" spans="1:18" x14ac:dyDescent="0.25">
      <c r="A16" s="3">
        <v>14</v>
      </c>
      <c r="B16" s="1" t="s">
        <v>9</v>
      </c>
      <c r="C16" s="1" t="s">
        <v>100</v>
      </c>
      <c r="D16" s="1">
        <v>118651</v>
      </c>
      <c r="E16" s="1">
        <v>1914590</v>
      </c>
      <c r="F16" s="1">
        <v>9962</v>
      </c>
      <c r="G16" s="2" t="s">
        <v>84</v>
      </c>
      <c r="H16" s="3">
        <v>2022</v>
      </c>
      <c r="I16" s="4">
        <v>9.27</v>
      </c>
    </row>
    <row r="17" spans="1:9" x14ac:dyDescent="0.25">
      <c r="A17" s="3">
        <v>15</v>
      </c>
      <c r="B17" s="1" t="s">
        <v>9</v>
      </c>
      <c r="C17" s="1" t="s">
        <v>139</v>
      </c>
      <c r="D17" s="1">
        <v>118651</v>
      </c>
      <c r="E17" s="1">
        <v>1914100</v>
      </c>
      <c r="F17" s="1">
        <v>9472</v>
      </c>
      <c r="G17" s="2" t="s">
        <v>84</v>
      </c>
      <c r="H17" s="3">
        <v>2022</v>
      </c>
      <c r="I17" s="4">
        <v>9.27</v>
      </c>
    </row>
    <row r="18" spans="1:9" x14ac:dyDescent="0.25">
      <c r="A18" s="3">
        <v>16</v>
      </c>
      <c r="B18" s="1" t="s">
        <v>9</v>
      </c>
      <c r="C18" s="1" t="s">
        <v>108</v>
      </c>
      <c r="D18" s="1">
        <v>118651</v>
      </c>
      <c r="E18" s="1">
        <v>1914472</v>
      </c>
      <c r="F18" s="1">
        <v>9844</v>
      </c>
      <c r="G18" s="2" t="s">
        <v>84</v>
      </c>
      <c r="H18" s="3">
        <v>2022</v>
      </c>
      <c r="I18" s="4">
        <v>9.1999999999999993</v>
      </c>
    </row>
    <row r="19" spans="1:9" x14ac:dyDescent="0.25">
      <c r="A19" s="3">
        <v>17</v>
      </c>
      <c r="B19" s="1" t="s">
        <v>9</v>
      </c>
      <c r="C19" s="1" t="s">
        <v>115</v>
      </c>
      <c r="D19" s="1">
        <v>118651</v>
      </c>
      <c r="E19" s="1">
        <v>1914381</v>
      </c>
      <c r="F19" s="1">
        <v>9753</v>
      </c>
      <c r="G19" s="2" t="s">
        <v>84</v>
      </c>
      <c r="H19" s="3">
        <v>2022</v>
      </c>
      <c r="I19" s="4">
        <v>9.18</v>
      </c>
    </row>
    <row r="20" spans="1:9" x14ac:dyDescent="0.25">
      <c r="A20" s="3">
        <v>18</v>
      </c>
      <c r="B20" s="1" t="s">
        <v>9</v>
      </c>
      <c r="C20" s="1" t="s">
        <v>118</v>
      </c>
      <c r="D20" s="1">
        <v>118651</v>
      </c>
      <c r="E20" s="1">
        <v>1914335</v>
      </c>
      <c r="F20" s="1">
        <v>9707</v>
      </c>
      <c r="G20" s="2" t="s">
        <v>84</v>
      </c>
      <c r="H20" s="3">
        <v>2022</v>
      </c>
      <c r="I20" s="4">
        <v>9.18</v>
      </c>
    </row>
    <row r="21" spans="1:9" x14ac:dyDescent="0.25">
      <c r="A21" s="3">
        <v>19</v>
      </c>
      <c r="B21" s="1" t="s">
        <v>9</v>
      </c>
      <c r="C21" s="1" t="s">
        <v>61</v>
      </c>
      <c r="D21" s="1">
        <v>118651</v>
      </c>
      <c r="E21" s="1">
        <v>1914137</v>
      </c>
      <c r="F21" s="1">
        <v>9509</v>
      </c>
      <c r="G21" s="2" t="s">
        <v>84</v>
      </c>
      <c r="H21" s="3">
        <v>2022</v>
      </c>
      <c r="I21" s="4">
        <v>9.18</v>
      </c>
    </row>
    <row r="22" spans="1:9" x14ac:dyDescent="0.25">
      <c r="A22" s="3">
        <v>20</v>
      </c>
      <c r="B22" s="1" t="s">
        <v>9</v>
      </c>
      <c r="C22" s="1" t="s">
        <v>109</v>
      </c>
      <c r="D22" s="1">
        <v>118651</v>
      </c>
      <c r="E22" s="1">
        <v>1914470</v>
      </c>
      <c r="F22" s="1">
        <v>9842</v>
      </c>
      <c r="G22" s="2" t="s">
        <v>84</v>
      </c>
      <c r="H22" s="3">
        <v>2022</v>
      </c>
      <c r="I22" s="4">
        <v>9.17</v>
      </c>
    </row>
    <row r="23" spans="1:9" x14ac:dyDescent="0.25">
      <c r="A23" s="3">
        <v>21</v>
      </c>
      <c r="B23" s="1" t="s">
        <v>9</v>
      </c>
      <c r="C23" s="1" t="s">
        <v>31</v>
      </c>
      <c r="D23" s="1">
        <v>118651</v>
      </c>
      <c r="E23" s="1">
        <v>1914581</v>
      </c>
      <c r="F23" s="1">
        <v>9953</v>
      </c>
      <c r="G23" s="2" t="s">
        <v>84</v>
      </c>
      <c r="H23" s="3">
        <v>2022</v>
      </c>
      <c r="I23" s="4">
        <v>9.15</v>
      </c>
    </row>
    <row r="24" spans="1:9" x14ac:dyDescent="0.25">
      <c r="A24" s="3">
        <v>22</v>
      </c>
      <c r="B24" s="1" t="s">
        <v>9</v>
      </c>
      <c r="C24" s="1" t="s">
        <v>102</v>
      </c>
      <c r="D24" s="1">
        <v>118651</v>
      </c>
      <c r="E24" s="1">
        <v>1914573</v>
      </c>
      <c r="F24" s="1">
        <v>9945</v>
      </c>
      <c r="G24" s="2" t="s">
        <v>84</v>
      </c>
      <c r="H24" s="3">
        <v>2022</v>
      </c>
      <c r="I24" s="4">
        <v>9.15</v>
      </c>
    </row>
    <row r="25" spans="1:9" x14ac:dyDescent="0.25">
      <c r="A25" s="3">
        <v>23</v>
      </c>
      <c r="B25" s="1" t="s">
        <v>9</v>
      </c>
      <c r="C25" s="1" t="s">
        <v>135</v>
      </c>
      <c r="D25" s="1">
        <v>118651</v>
      </c>
      <c r="E25" s="1">
        <v>1914125</v>
      </c>
      <c r="F25" s="1">
        <v>9497</v>
      </c>
      <c r="G25" s="2" t="s">
        <v>84</v>
      </c>
      <c r="H25" s="3">
        <v>2022</v>
      </c>
      <c r="I25" s="3">
        <v>9.14</v>
      </c>
    </row>
    <row r="26" spans="1:9" x14ac:dyDescent="0.25">
      <c r="A26" s="3">
        <v>24</v>
      </c>
      <c r="B26" s="1" t="s">
        <v>9</v>
      </c>
      <c r="C26" s="1" t="s">
        <v>129</v>
      </c>
      <c r="D26" s="1">
        <v>118651</v>
      </c>
      <c r="E26" s="1">
        <v>1914202</v>
      </c>
      <c r="F26" s="1">
        <v>9574</v>
      </c>
      <c r="G26" s="2" t="s">
        <v>84</v>
      </c>
      <c r="H26" s="3">
        <v>2022</v>
      </c>
      <c r="I26" s="4">
        <v>9.1300000000000008</v>
      </c>
    </row>
    <row r="27" spans="1:9" x14ac:dyDescent="0.25">
      <c r="A27" s="3">
        <v>25</v>
      </c>
      <c r="B27" s="1" t="s">
        <v>9</v>
      </c>
      <c r="C27" s="1" t="s">
        <v>99</v>
      </c>
      <c r="D27" s="1">
        <v>118651</v>
      </c>
      <c r="E27" s="1">
        <v>1914600</v>
      </c>
      <c r="F27" s="1">
        <v>9972</v>
      </c>
      <c r="G27" s="2" t="s">
        <v>84</v>
      </c>
      <c r="H27" s="3">
        <v>2022</v>
      </c>
      <c r="I27" s="4">
        <v>9.11</v>
      </c>
    </row>
    <row r="28" spans="1:9" x14ac:dyDescent="0.25">
      <c r="A28" s="3">
        <v>26</v>
      </c>
      <c r="B28" s="1" t="s">
        <v>9</v>
      </c>
      <c r="C28" s="1" t="s">
        <v>27</v>
      </c>
      <c r="D28" s="1">
        <v>118651</v>
      </c>
      <c r="E28" s="1">
        <v>1914207</v>
      </c>
      <c r="F28" s="1">
        <v>9579</v>
      </c>
      <c r="G28" s="2" t="s">
        <v>84</v>
      </c>
      <c r="H28" s="3">
        <v>2022</v>
      </c>
      <c r="I28" s="4">
        <v>9.11</v>
      </c>
    </row>
    <row r="29" spans="1:9" x14ac:dyDescent="0.25">
      <c r="A29" s="3">
        <v>27</v>
      </c>
      <c r="B29" s="1" t="s">
        <v>9</v>
      </c>
      <c r="C29" s="1" t="s">
        <v>132</v>
      </c>
      <c r="D29" s="1">
        <v>118651</v>
      </c>
      <c r="E29" s="1">
        <v>1914146</v>
      </c>
      <c r="F29" s="1">
        <v>9518</v>
      </c>
      <c r="G29" s="2" t="s">
        <v>84</v>
      </c>
      <c r="H29" s="3">
        <v>2022</v>
      </c>
      <c r="I29" s="4">
        <v>9.1</v>
      </c>
    </row>
    <row r="30" spans="1:9" x14ac:dyDescent="0.25">
      <c r="A30" s="3">
        <v>28</v>
      </c>
      <c r="B30" s="1" t="s">
        <v>9</v>
      </c>
      <c r="C30" s="1" t="s">
        <v>133</v>
      </c>
      <c r="D30" s="1">
        <v>118651</v>
      </c>
      <c r="E30" s="1">
        <v>1914145</v>
      </c>
      <c r="F30" s="1">
        <v>9517</v>
      </c>
      <c r="G30" s="2" t="s">
        <v>84</v>
      </c>
      <c r="H30" s="3">
        <v>2022</v>
      </c>
      <c r="I30" s="4">
        <v>9.1</v>
      </c>
    </row>
    <row r="31" spans="1:9" x14ac:dyDescent="0.25">
      <c r="A31" s="3">
        <v>29</v>
      </c>
      <c r="B31" s="1" t="s">
        <v>9</v>
      </c>
      <c r="C31" s="1" t="s">
        <v>35</v>
      </c>
      <c r="D31" s="1">
        <v>118651</v>
      </c>
      <c r="E31" s="1">
        <v>1914112</v>
      </c>
      <c r="F31" s="1">
        <v>9484</v>
      </c>
      <c r="G31" s="2" t="s">
        <v>84</v>
      </c>
      <c r="H31" s="3">
        <v>2022</v>
      </c>
      <c r="I31" s="4">
        <v>9.1</v>
      </c>
    </row>
    <row r="32" spans="1:9" x14ac:dyDescent="0.25">
      <c r="A32" s="3">
        <v>30</v>
      </c>
      <c r="B32" s="1" t="s">
        <v>9</v>
      </c>
      <c r="C32" s="1" t="s">
        <v>101</v>
      </c>
      <c r="D32" s="1">
        <v>118651</v>
      </c>
      <c r="E32" s="1">
        <v>1914586</v>
      </c>
      <c r="F32" s="1">
        <v>9958</v>
      </c>
      <c r="G32" s="2" t="s">
        <v>84</v>
      </c>
      <c r="H32" s="3">
        <v>2022</v>
      </c>
      <c r="I32" s="4">
        <v>9.06</v>
      </c>
    </row>
    <row r="33" spans="1:9" x14ac:dyDescent="0.25">
      <c r="A33" s="3">
        <v>31</v>
      </c>
      <c r="B33" s="1" t="s">
        <v>9</v>
      </c>
      <c r="C33" s="1" t="s">
        <v>12</v>
      </c>
      <c r="D33" s="1">
        <v>118651</v>
      </c>
      <c r="E33" s="1">
        <v>1914175</v>
      </c>
      <c r="F33" s="1">
        <v>9547</v>
      </c>
      <c r="G33" s="2" t="s">
        <v>84</v>
      </c>
      <c r="H33" s="3">
        <v>2022</v>
      </c>
      <c r="I33" s="4">
        <v>9.06</v>
      </c>
    </row>
    <row r="34" spans="1:9" x14ac:dyDescent="0.25">
      <c r="A34" s="3">
        <v>32</v>
      </c>
      <c r="B34" s="1" t="s">
        <v>9</v>
      </c>
      <c r="C34" s="1" t="s">
        <v>107</v>
      </c>
      <c r="D34" s="1">
        <v>118651</v>
      </c>
      <c r="E34" s="1">
        <v>1914483</v>
      </c>
      <c r="F34" s="1">
        <v>9855</v>
      </c>
      <c r="G34" s="2" t="s">
        <v>84</v>
      </c>
      <c r="H34" s="3">
        <v>2022</v>
      </c>
      <c r="I34" s="4">
        <v>9.01</v>
      </c>
    </row>
    <row r="35" spans="1:9" x14ac:dyDescent="0.25">
      <c r="A35" s="3">
        <v>33</v>
      </c>
      <c r="B35" s="1" t="s">
        <v>9</v>
      </c>
      <c r="C35" s="1" t="s">
        <v>110</v>
      </c>
      <c r="D35" s="1">
        <v>118651</v>
      </c>
      <c r="E35" s="1">
        <v>1914450</v>
      </c>
      <c r="F35" s="1">
        <v>9822</v>
      </c>
      <c r="G35" s="2" t="s">
        <v>84</v>
      </c>
      <c r="H35" s="3">
        <v>2022</v>
      </c>
      <c r="I35" s="4">
        <v>9.01</v>
      </c>
    </row>
    <row r="36" spans="1:9" x14ac:dyDescent="0.25">
      <c r="A36" s="3">
        <v>34</v>
      </c>
      <c r="B36" s="1" t="s">
        <v>9</v>
      </c>
      <c r="C36" s="1" t="s">
        <v>114</v>
      </c>
      <c r="D36" s="1">
        <v>118651</v>
      </c>
      <c r="E36" s="1">
        <v>1914408</v>
      </c>
      <c r="F36" s="1">
        <v>9780</v>
      </c>
      <c r="G36" s="2" t="s">
        <v>84</v>
      </c>
      <c r="H36" s="3">
        <v>2022</v>
      </c>
      <c r="I36" s="3">
        <v>9.01</v>
      </c>
    </row>
    <row r="37" spans="1:9" x14ac:dyDescent="0.25">
      <c r="A37" s="3">
        <v>35</v>
      </c>
      <c r="B37" s="1" t="s">
        <v>9</v>
      </c>
      <c r="C37" s="1" t="s">
        <v>131</v>
      </c>
      <c r="D37" s="1">
        <v>118651</v>
      </c>
      <c r="E37" s="1">
        <v>1914155</v>
      </c>
      <c r="F37" s="1">
        <v>9527</v>
      </c>
      <c r="G37" s="2" t="s">
        <v>84</v>
      </c>
      <c r="H37" s="3">
        <v>2022</v>
      </c>
      <c r="I37" s="4">
        <v>9</v>
      </c>
    </row>
    <row r="38" spans="1:9" x14ac:dyDescent="0.25">
      <c r="A38" s="3">
        <v>36</v>
      </c>
      <c r="B38" s="1" t="s">
        <v>9</v>
      </c>
      <c r="C38" s="1" t="s">
        <v>112</v>
      </c>
      <c r="D38" s="1">
        <v>118651</v>
      </c>
      <c r="E38" s="1">
        <v>1914413</v>
      </c>
      <c r="F38" s="1">
        <v>9785</v>
      </c>
      <c r="G38" s="2" t="s">
        <v>84</v>
      </c>
      <c r="H38" s="3">
        <v>2022</v>
      </c>
      <c r="I38" s="4">
        <v>8.99</v>
      </c>
    </row>
    <row r="39" spans="1:9" x14ac:dyDescent="0.25">
      <c r="A39" s="3">
        <v>37</v>
      </c>
      <c r="B39" s="1" t="s">
        <v>9</v>
      </c>
      <c r="C39" s="1" t="s">
        <v>138</v>
      </c>
      <c r="D39" s="1">
        <v>118651</v>
      </c>
      <c r="E39" s="1">
        <v>1914114</v>
      </c>
      <c r="F39" s="1">
        <v>9486</v>
      </c>
      <c r="G39" s="2" t="s">
        <v>84</v>
      </c>
      <c r="H39" s="3">
        <v>2022</v>
      </c>
      <c r="I39" s="4">
        <v>8.99</v>
      </c>
    </row>
    <row r="40" spans="1:9" x14ac:dyDescent="0.25">
      <c r="A40" s="3">
        <v>38</v>
      </c>
      <c r="B40" s="1" t="s">
        <v>9</v>
      </c>
      <c r="C40" s="1" t="s">
        <v>126</v>
      </c>
      <c r="D40" s="1">
        <v>118651</v>
      </c>
      <c r="E40" s="1">
        <v>1914251</v>
      </c>
      <c r="F40" s="1">
        <v>9623</v>
      </c>
      <c r="G40" s="2" t="s">
        <v>84</v>
      </c>
      <c r="H40" s="3">
        <v>2022</v>
      </c>
      <c r="I40" s="4">
        <v>8.9700000000000006</v>
      </c>
    </row>
    <row r="41" spans="1:9" x14ac:dyDescent="0.25">
      <c r="A41" s="3">
        <v>39</v>
      </c>
      <c r="B41" s="1" t="s">
        <v>9</v>
      </c>
      <c r="C41" s="1" t="s">
        <v>116</v>
      </c>
      <c r="D41" s="1">
        <v>118651</v>
      </c>
      <c r="E41" s="1">
        <v>1914347</v>
      </c>
      <c r="F41" s="1">
        <v>9719</v>
      </c>
      <c r="G41" s="2" t="s">
        <v>84</v>
      </c>
      <c r="H41" s="3">
        <v>2022</v>
      </c>
      <c r="I41" s="4">
        <v>8.93</v>
      </c>
    </row>
    <row r="42" spans="1:9" x14ac:dyDescent="0.25">
      <c r="A42" s="3">
        <v>40</v>
      </c>
      <c r="B42" s="1" t="s">
        <v>9</v>
      </c>
      <c r="C42" s="1" t="s">
        <v>130</v>
      </c>
      <c r="D42" s="1">
        <v>118651</v>
      </c>
      <c r="E42" s="1">
        <v>1914159</v>
      </c>
      <c r="F42" s="1">
        <v>9531</v>
      </c>
      <c r="G42" s="2" t="s">
        <v>84</v>
      </c>
      <c r="H42" s="3">
        <v>2022</v>
      </c>
      <c r="I42" s="3">
        <v>8.92</v>
      </c>
    </row>
    <row r="43" spans="1:9" x14ac:dyDescent="0.25">
      <c r="A43" s="3">
        <v>41</v>
      </c>
      <c r="B43" s="1" t="s">
        <v>9</v>
      </c>
      <c r="C43" s="1" t="s">
        <v>117</v>
      </c>
      <c r="D43" s="1">
        <v>118651</v>
      </c>
      <c r="E43" s="1">
        <v>1914346</v>
      </c>
      <c r="F43" s="1">
        <v>9718</v>
      </c>
      <c r="G43" s="2" t="s">
        <v>84</v>
      </c>
      <c r="H43" s="3">
        <v>2022</v>
      </c>
      <c r="I43" s="4">
        <v>8.83</v>
      </c>
    </row>
    <row r="44" spans="1:9" x14ac:dyDescent="0.25">
      <c r="A44" s="3">
        <v>42</v>
      </c>
      <c r="B44" s="1" t="s">
        <v>9</v>
      </c>
      <c r="C44" s="1" t="s">
        <v>113</v>
      </c>
      <c r="D44" s="1">
        <v>118651</v>
      </c>
      <c r="E44" s="1">
        <v>1914409</v>
      </c>
      <c r="F44" s="1">
        <v>9781</v>
      </c>
      <c r="G44" s="2" t="s">
        <v>84</v>
      </c>
      <c r="H44" s="3">
        <v>2022</v>
      </c>
      <c r="I44" s="4">
        <v>8.73</v>
      </c>
    </row>
    <row r="45" spans="1:9" x14ac:dyDescent="0.25">
      <c r="A45" s="3">
        <v>43</v>
      </c>
      <c r="B45" s="1" t="s">
        <v>9</v>
      </c>
      <c r="C45" s="1" t="s">
        <v>128</v>
      </c>
      <c r="D45" s="1">
        <v>118651</v>
      </c>
      <c r="E45" s="1">
        <v>1914222</v>
      </c>
      <c r="F45" s="1">
        <v>9594</v>
      </c>
      <c r="G45" s="2" t="s">
        <v>84</v>
      </c>
      <c r="H45" s="3">
        <v>2022</v>
      </c>
      <c r="I45" s="4">
        <v>8.6999999999999993</v>
      </c>
    </row>
    <row r="46" spans="1:9" x14ac:dyDescent="0.25">
      <c r="A46" s="3">
        <v>44</v>
      </c>
      <c r="B46" s="1" t="s">
        <v>9</v>
      </c>
      <c r="C46" s="1" t="s">
        <v>33</v>
      </c>
      <c r="D46" s="1">
        <v>118651</v>
      </c>
      <c r="E46" s="1">
        <v>1914406</v>
      </c>
      <c r="F46" s="1">
        <v>9778</v>
      </c>
      <c r="G46" s="2" t="s">
        <v>84</v>
      </c>
      <c r="H46" s="3">
        <v>2022</v>
      </c>
      <c r="I46" s="3">
        <v>8.6300000000000008</v>
      </c>
    </row>
    <row r="47" spans="1:9" x14ac:dyDescent="0.25">
      <c r="A47" s="3">
        <v>45</v>
      </c>
      <c r="B47" s="1" t="s">
        <v>9</v>
      </c>
      <c r="C47" s="1" t="s">
        <v>119</v>
      </c>
      <c r="D47" s="1">
        <v>118651</v>
      </c>
      <c r="E47" s="1">
        <v>1914323</v>
      </c>
      <c r="F47" s="1">
        <v>9695</v>
      </c>
      <c r="G47" s="2" t="s">
        <v>84</v>
      </c>
      <c r="H47" s="3">
        <v>2022</v>
      </c>
      <c r="I47" s="4">
        <v>8.3800000000000008</v>
      </c>
    </row>
    <row r="48" spans="1:9" x14ac:dyDescent="0.25">
      <c r="A48" s="3">
        <v>46</v>
      </c>
      <c r="B48" s="1" t="s">
        <v>9</v>
      </c>
      <c r="C48" s="1" t="s">
        <v>57</v>
      </c>
      <c r="D48" s="1">
        <v>118651</v>
      </c>
      <c r="E48" s="1">
        <v>1914353</v>
      </c>
      <c r="F48" s="1">
        <v>9725</v>
      </c>
      <c r="G48" s="2" t="s">
        <v>84</v>
      </c>
      <c r="H48" s="3">
        <v>2022</v>
      </c>
      <c r="I48" s="3">
        <v>8.34</v>
      </c>
    </row>
    <row r="49" spans="1:9" x14ac:dyDescent="0.25">
      <c r="A49" s="3">
        <v>47</v>
      </c>
      <c r="B49" s="1" t="s">
        <v>9</v>
      </c>
      <c r="C49" s="1" t="s">
        <v>59</v>
      </c>
      <c r="D49" s="1">
        <v>118651</v>
      </c>
      <c r="E49" s="1">
        <v>1914290</v>
      </c>
      <c r="F49" s="1">
        <v>9662</v>
      </c>
      <c r="G49" s="2" t="s">
        <v>84</v>
      </c>
      <c r="H49" s="3">
        <v>2022</v>
      </c>
      <c r="I49" s="4">
        <v>8.24</v>
      </c>
    </row>
    <row r="50" spans="1:9" x14ac:dyDescent="0.25">
      <c r="A50" s="3">
        <v>48</v>
      </c>
      <c r="B50" s="1" t="s">
        <v>9</v>
      </c>
      <c r="C50" s="1" t="s">
        <v>124</v>
      </c>
      <c r="D50" s="1">
        <v>118651</v>
      </c>
      <c r="E50" s="1">
        <v>1914277</v>
      </c>
      <c r="F50" s="1">
        <v>9649</v>
      </c>
      <c r="G50" s="2" t="s">
        <v>84</v>
      </c>
      <c r="H50" s="3">
        <v>2022</v>
      </c>
      <c r="I50" s="3">
        <v>8.08</v>
      </c>
    </row>
    <row r="51" spans="1:9" x14ac:dyDescent="0.25">
      <c r="A51" s="3">
        <v>49</v>
      </c>
      <c r="B51" s="1" t="s">
        <v>9</v>
      </c>
      <c r="C51" s="1" t="s">
        <v>35</v>
      </c>
      <c r="D51" s="1">
        <v>118651</v>
      </c>
      <c r="E51" s="1">
        <v>1914113</v>
      </c>
      <c r="F51" s="1">
        <v>9485</v>
      </c>
      <c r="G51" s="2" t="s">
        <v>84</v>
      </c>
      <c r="H51" s="3">
        <v>2022</v>
      </c>
      <c r="I51" s="4">
        <v>7.99</v>
      </c>
    </row>
    <row r="52" spans="1:9" x14ac:dyDescent="0.25">
      <c r="A52" s="3">
        <v>50</v>
      </c>
      <c r="B52" s="1" t="s">
        <v>9</v>
      </c>
      <c r="C52" s="1" t="s">
        <v>123</v>
      </c>
      <c r="D52" s="1">
        <v>118651</v>
      </c>
      <c r="E52" s="1">
        <v>1914281</v>
      </c>
      <c r="F52" s="1">
        <v>9653</v>
      </c>
      <c r="G52" s="2" t="s">
        <v>84</v>
      </c>
      <c r="H52" s="3">
        <v>2022</v>
      </c>
      <c r="I52" s="4">
        <v>7.97</v>
      </c>
    </row>
    <row r="53" spans="1:9" x14ac:dyDescent="0.25">
      <c r="A53" s="3">
        <v>51</v>
      </c>
      <c r="B53" s="1" t="s">
        <v>9</v>
      </c>
      <c r="C53" s="1" t="s">
        <v>32</v>
      </c>
      <c r="D53" s="1">
        <v>118651</v>
      </c>
      <c r="E53" s="1">
        <v>1914429</v>
      </c>
      <c r="F53" s="1">
        <v>9801</v>
      </c>
      <c r="G53" s="2" t="s">
        <v>84</v>
      </c>
      <c r="H53" s="3">
        <v>2022</v>
      </c>
      <c r="I53" s="4">
        <v>7.85</v>
      </c>
    </row>
    <row r="54" spans="1:9" x14ac:dyDescent="0.25">
      <c r="A54" s="3">
        <v>52</v>
      </c>
      <c r="B54" s="1" t="s">
        <v>9</v>
      </c>
      <c r="C54" s="1" t="s">
        <v>10</v>
      </c>
      <c r="D54" s="1">
        <v>118651</v>
      </c>
      <c r="E54" s="1">
        <v>1914365</v>
      </c>
      <c r="F54" s="1">
        <v>9737</v>
      </c>
      <c r="G54" s="2" t="s">
        <v>84</v>
      </c>
      <c r="H54" s="3">
        <v>2022</v>
      </c>
      <c r="I54" s="4">
        <v>7.82</v>
      </c>
    </row>
    <row r="55" spans="1:9" x14ac:dyDescent="0.25">
      <c r="A55" s="3">
        <v>53</v>
      </c>
      <c r="B55" s="1" t="s">
        <v>9</v>
      </c>
      <c r="C55" s="1" t="s">
        <v>103</v>
      </c>
      <c r="D55" s="1">
        <v>118651</v>
      </c>
      <c r="E55" s="1">
        <v>1914566</v>
      </c>
      <c r="F55" s="1">
        <v>9938</v>
      </c>
      <c r="G55" s="2" t="s">
        <v>84</v>
      </c>
      <c r="H55" s="3">
        <v>2022</v>
      </c>
      <c r="I55" s="4">
        <v>7.23</v>
      </c>
    </row>
  </sheetData>
  <sortState xmlns:xlrd2="http://schemas.microsoft.com/office/spreadsheetml/2017/richdata2" ref="C3:I55">
    <sortCondition descending="1" ref="I3:I55"/>
  </sortState>
  <mergeCells count="1">
    <mergeCell ref="A1:I1"/>
  </mergeCells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62"/>
  <sheetViews>
    <sheetView topLeftCell="D1" workbookViewId="0">
      <selection activeCell="L4" sqref="L4:R4"/>
    </sheetView>
  </sheetViews>
  <sheetFormatPr defaultRowHeight="15" x14ac:dyDescent="0.25"/>
  <cols>
    <col min="2" max="2" width="11.7109375" bestFit="1" customWidth="1"/>
    <col min="3" max="3" width="20" bestFit="1" customWidth="1"/>
    <col min="6" max="6" width="9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1.25" customHeight="1" x14ac:dyDescent="0.25">
      <c r="A1" s="52" t="s">
        <v>311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3" t="s">
        <v>43</v>
      </c>
      <c r="C3" s="1" t="s">
        <v>282</v>
      </c>
      <c r="D3" s="3">
        <v>118651</v>
      </c>
      <c r="E3" s="3">
        <v>1914526</v>
      </c>
      <c r="F3" s="3">
        <v>9898</v>
      </c>
      <c r="G3" s="2" t="s">
        <v>200</v>
      </c>
      <c r="H3" s="3">
        <v>2022</v>
      </c>
      <c r="I3" s="4">
        <v>9.83</v>
      </c>
      <c r="K3" s="5" t="s">
        <v>21</v>
      </c>
      <c r="L3" s="5" t="s">
        <v>16</v>
      </c>
      <c r="M3" s="5" t="s">
        <v>15</v>
      </c>
      <c r="N3" s="5" t="s">
        <v>17</v>
      </c>
      <c r="O3" s="5" t="s">
        <v>18</v>
      </c>
      <c r="P3" s="5" t="s">
        <v>19</v>
      </c>
      <c r="Q3" s="5" t="s">
        <v>11</v>
      </c>
      <c r="R3" s="5" t="s">
        <v>20</v>
      </c>
    </row>
    <row r="4" spans="1:18" x14ac:dyDescent="0.25">
      <c r="A4" s="3">
        <v>2</v>
      </c>
      <c r="B4" s="3" t="s">
        <v>43</v>
      </c>
      <c r="C4" s="1" t="s">
        <v>283</v>
      </c>
      <c r="D4" s="3">
        <v>118651</v>
      </c>
      <c r="E4" s="3">
        <v>1914373</v>
      </c>
      <c r="F4" s="3">
        <v>9745</v>
      </c>
      <c r="G4" s="2" t="s">
        <v>200</v>
      </c>
      <c r="H4" s="3">
        <v>2022</v>
      </c>
      <c r="I4" s="3">
        <v>9.7899999999999991</v>
      </c>
      <c r="K4" s="5" t="s">
        <v>14</v>
      </c>
      <c r="L4" s="5">
        <f>COUNTIFS(I3:I37, "&lt;10.01", I3:I37, "&gt;8.99")</f>
        <v>27</v>
      </c>
      <c r="M4" s="5">
        <f>COUNTIFS(I3:I37, "&lt;9.01", I3:I37, "&gt;7.99")</f>
        <v>7</v>
      </c>
      <c r="N4" s="5">
        <f>COUNTIFS(I3:I37, "&lt;8.01", I3:I37, "&gt;6.99")</f>
        <v>0</v>
      </c>
      <c r="O4" s="5">
        <f>COUNTIFS(I3:I37, "&lt;7.01", I3:I37, "&gt;5.99")</f>
        <v>0</v>
      </c>
      <c r="P4" s="5">
        <f>COUNTIFS(I3:I37, "&lt;6.01", I3:I37, "&gt;5")</f>
        <v>0</v>
      </c>
      <c r="Q4" s="5">
        <f>COUNTIF(I3:I37, "GPW")</f>
        <v>1</v>
      </c>
      <c r="R4" s="5">
        <f>L4+M4+N4+O4+P4+Q4</f>
        <v>35</v>
      </c>
    </row>
    <row r="5" spans="1:18" x14ac:dyDescent="0.25">
      <c r="A5" s="3">
        <v>3</v>
      </c>
      <c r="B5" s="3" t="s">
        <v>43</v>
      </c>
      <c r="C5" s="1" t="s">
        <v>284</v>
      </c>
      <c r="D5" s="3">
        <v>118651</v>
      </c>
      <c r="E5" s="3">
        <v>1914123</v>
      </c>
      <c r="F5" s="3">
        <v>9495</v>
      </c>
      <c r="G5" s="2" t="s">
        <v>200</v>
      </c>
      <c r="H5" s="3">
        <v>2022</v>
      </c>
      <c r="I5" s="4">
        <v>9.77</v>
      </c>
    </row>
    <row r="6" spans="1:18" x14ac:dyDescent="0.25">
      <c r="A6" s="3">
        <v>4</v>
      </c>
      <c r="B6" s="3" t="s">
        <v>43</v>
      </c>
      <c r="C6" s="1" t="s">
        <v>285</v>
      </c>
      <c r="D6" s="3">
        <v>118651</v>
      </c>
      <c r="E6" s="3">
        <v>1914330</v>
      </c>
      <c r="F6" s="3">
        <v>9702</v>
      </c>
      <c r="G6" s="2" t="s">
        <v>200</v>
      </c>
      <c r="H6" s="3">
        <v>2022</v>
      </c>
      <c r="I6" s="4">
        <v>9.76</v>
      </c>
    </row>
    <row r="7" spans="1:18" x14ac:dyDescent="0.25">
      <c r="A7" s="3">
        <v>5</v>
      </c>
      <c r="B7" s="3" t="s">
        <v>43</v>
      </c>
      <c r="C7" s="1" t="s">
        <v>286</v>
      </c>
      <c r="D7" s="3">
        <v>118651</v>
      </c>
      <c r="E7" s="3">
        <v>1914309</v>
      </c>
      <c r="F7" s="3">
        <v>9681</v>
      </c>
      <c r="G7" s="2" t="s">
        <v>200</v>
      </c>
      <c r="H7" s="3">
        <v>2022</v>
      </c>
      <c r="I7" s="3">
        <v>9.68</v>
      </c>
    </row>
    <row r="8" spans="1:18" x14ac:dyDescent="0.25">
      <c r="A8" s="3">
        <v>6</v>
      </c>
      <c r="B8" s="3" t="s">
        <v>43</v>
      </c>
      <c r="C8" s="1" t="s">
        <v>287</v>
      </c>
      <c r="D8" s="3">
        <v>118651</v>
      </c>
      <c r="E8" s="3">
        <v>1914162</v>
      </c>
      <c r="F8" s="3">
        <v>9534</v>
      </c>
      <c r="G8" s="2" t="s">
        <v>200</v>
      </c>
      <c r="H8" s="3">
        <v>2022</v>
      </c>
      <c r="I8" s="4">
        <v>9.66</v>
      </c>
    </row>
    <row r="9" spans="1:18" x14ac:dyDescent="0.25">
      <c r="A9" s="3">
        <v>7</v>
      </c>
      <c r="B9" s="3" t="s">
        <v>43</v>
      </c>
      <c r="C9" s="1" t="s">
        <v>288</v>
      </c>
      <c r="D9" s="3">
        <v>118651</v>
      </c>
      <c r="E9" s="3">
        <v>1914331</v>
      </c>
      <c r="F9" s="3">
        <v>9703</v>
      </c>
      <c r="G9" s="2" t="s">
        <v>200</v>
      </c>
      <c r="H9" s="3">
        <v>2022</v>
      </c>
      <c r="I9" s="3">
        <v>9.58</v>
      </c>
    </row>
    <row r="10" spans="1:18" x14ac:dyDescent="0.25">
      <c r="A10" s="3">
        <v>8</v>
      </c>
      <c r="B10" s="3" t="s">
        <v>43</v>
      </c>
      <c r="C10" s="1" t="s">
        <v>75</v>
      </c>
      <c r="D10" s="3">
        <v>118651</v>
      </c>
      <c r="E10" s="3">
        <v>1914363</v>
      </c>
      <c r="F10" s="3">
        <v>9735</v>
      </c>
      <c r="G10" s="2" t="s">
        <v>200</v>
      </c>
      <c r="H10" s="3">
        <v>2022</v>
      </c>
      <c r="I10" s="3">
        <v>9.58</v>
      </c>
    </row>
    <row r="11" spans="1:18" x14ac:dyDescent="0.25">
      <c r="A11" s="3">
        <v>9</v>
      </c>
      <c r="B11" s="3" t="s">
        <v>43</v>
      </c>
      <c r="C11" s="1" t="s">
        <v>253</v>
      </c>
      <c r="D11" s="3">
        <v>118651</v>
      </c>
      <c r="E11" s="3">
        <v>1914122</v>
      </c>
      <c r="F11" s="3">
        <v>9494</v>
      </c>
      <c r="G11" s="2" t="s">
        <v>200</v>
      </c>
      <c r="H11" s="3">
        <v>2022</v>
      </c>
      <c r="I11" s="4">
        <v>9.56</v>
      </c>
    </row>
    <row r="12" spans="1:18" x14ac:dyDescent="0.25">
      <c r="A12" s="3">
        <v>10</v>
      </c>
      <c r="B12" s="3" t="s">
        <v>43</v>
      </c>
      <c r="C12" s="1" t="s">
        <v>289</v>
      </c>
      <c r="D12" s="3">
        <v>118651</v>
      </c>
      <c r="E12" s="3">
        <v>1914218</v>
      </c>
      <c r="F12" s="3">
        <v>9590</v>
      </c>
      <c r="G12" s="2" t="s">
        <v>200</v>
      </c>
      <c r="H12" s="3">
        <v>2022</v>
      </c>
      <c r="I12" s="3">
        <v>9.51</v>
      </c>
    </row>
    <row r="13" spans="1:18" x14ac:dyDescent="0.25">
      <c r="A13" s="3">
        <v>11</v>
      </c>
      <c r="B13" s="3" t="s">
        <v>43</v>
      </c>
      <c r="C13" s="1" t="s">
        <v>68</v>
      </c>
      <c r="D13" s="3">
        <v>118651</v>
      </c>
      <c r="E13" s="3">
        <v>1914115</v>
      </c>
      <c r="F13" s="3">
        <v>9487</v>
      </c>
      <c r="G13" s="2" t="s">
        <v>200</v>
      </c>
      <c r="H13" s="3">
        <v>2022</v>
      </c>
      <c r="I13" s="4">
        <v>9.49</v>
      </c>
    </row>
    <row r="14" spans="1:18" x14ac:dyDescent="0.25">
      <c r="A14" s="3">
        <v>12</v>
      </c>
      <c r="B14" s="3" t="s">
        <v>43</v>
      </c>
      <c r="C14" s="1" t="s">
        <v>60</v>
      </c>
      <c r="D14" s="3">
        <v>118651</v>
      </c>
      <c r="E14" s="3">
        <v>1914170</v>
      </c>
      <c r="F14" s="3">
        <v>9542</v>
      </c>
      <c r="G14" s="2" t="s">
        <v>200</v>
      </c>
      <c r="H14" s="3">
        <v>2022</v>
      </c>
      <c r="I14" s="4">
        <v>9.4600000000000009</v>
      </c>
    </row>
    <row r="15" spans="1:18" x14ac:dyDescent="0.25">
      <c r="A15" s="3">
        <v>13</v>
      </c>
      <c r="B15" s="3" t="s">
        <v>43</v>
      </c>
      <c r="C15" s="1" t="s">
        <v>290</v>
      </c>
      <c r="D15" s="3">
        <v>118651</v>
      </c>
      <c r="E15" s="3">
        <v>1914087</v>
      </c>
      <c r="F15" s="3">
        <v>9459</v>
      </c>
      <c r="G15" s="2" t="s">
        <v>200</v>
      </c>
      <c r="H15" s="3">
        <v>2022</v>
      </c>
      <c r="I15" s="4">
        <v>9.44</v>
      </c>
    </row>
    <row r="16" spans="1:18" x14ac:dyDescent="0.25">
      <c r="A16" s="3">
        <v>14</v>
      </c>
      <c r="B16" s="3" t="s">
        <v>43</v>
      </c>
      <c r="C16" s="1" t="s">
        <v>291</v>
      </c>
      <c r="D16" s="3">
        <v>118651</v>
      </c>
      <c r="E16" s="3">
        <v>1914602</v>
      </c>
      <c r="F16" s="3">
        <v>9974</v>
      </c>
      <c r="G16" s="2" t="s">
        <v>200</v>
      </c>
      <c r="H16" s="3">
        <v>2022</v>
      </c>
      <c r="I16" s="4">
        <v>9.39</v>
      </c>
    </row>
    <row r="17" spans="1:9" x14ac:dyDescent="0.25">
      <c r="A17" s="3">
        <v>15</v>
      </c>
      <c r="B17" s="3" t="s">
        <v>43</v>
      </c>
      <c r="C17" s="1" t="s">
        <v>292</v>
      </c>
      <c r="D17" s="3">
        <v>118651</v>
      </c>
      <c r="E17" s="3">
        <v>1914268</v>
      </c>
      <c r="F17" s="3">
        <v>9640</v>
      </c>
      <c r="G17" s="2" t="s">
        <v>200</v>
      </c>
      <c r="H17" s="3">
        <v>2022</v>
      </c>
      <c r="I17" s="4">
        <v>9.3699999999999992</v>
      </c>
    </row>
    <row r="18" spans="1:9" x14ac:dyDescent="0.25">
      <c r="A18" s="3">
        <v>16</v>
      </c>
      <c r="B18" s="3" t="s">
        <v>43</v>
      </c>
      <c r="C18" s="1" t="s">
        <v>103</v>
      </c>
      <c r="D18" s="3">
        <v>118651</v>
      </c>
      <c r="E18" s="3">
        <v>1914565</v>
      </c>
      <c r="F18" s="3">
        <v>9937</v>
      </c>
      <c r="G18" s="2" t="s">
        <v>200</v>
      </c>
      <c r="H18" s="3">
        <v>2022</v>
      </c>
      <c r="I18" s="4">
        <v>9.3699999999999992</v>
      </c>
    </row>
    <row r="19" spans="1:9" x14ac:dyDescent="0.25">
      <c r="A19" s="3">
        <v>17</v>
      </c>
      <c r="B19" s="3" t="s">
        <v>43</v>
      </c>
      <c r="C19" s="1" t="s">
        <v>293</v>
      </c>
      <c r="D19" s="3">
        <v>118651</v>
      </c>
      <c r="E19" s="3">
        <v>1914595</v>
      </c>
      <c r="F19" s="3">
        <v>9967</v>
      </c>
      <c r="G19" s="2" t="s">
        <v>200</v>
      </c>
      <c r="H19" s="3">
        <v>2022</v>
      </c>
      <c r="I19" s="4">
        <v>9.34</v>
      </c>
    </row>
    <row r="20" spans="1:9" x14ac:dyDescent="0.25">
      <c r="A20" s="3">
        <v>18</v>
      </c>
      <c r="B20" s="3" t="s">
        <v>43</v>
      </c>
      <c r="C20" s="1" t="s">
        <v>294</v>
      </c>
      <c r="D20" s="3">
        <v>118651</v>
      </c>
      <c r="E20" s="3">
        <v>1914355</v>
      </c>
      <c r="F20" s="3">
        <v>9727</v>
      </c>
      <c r="G20" s="2" t="s">
        <v>200</v>
      </c>
      <c r="H20" s="3">
        <v>2022</v>
      </c>
      <c r="I20" s="3">
        <v>9.32</v>
      </c>
    </row>
    <row r="21" spans="1:9" x14ac:dyDescent="0.25">
      <c r="A21" s="3">
        <v>19</v>
      </c>
      <c r="B21" s="3" t="s">
        <v>43</v>
      </c>
      <c r="C21" s="1" t="s">
        <v>295</v>
      </c>
      <c r="D21" s="3">
        <v>118651</v>
      </c>
      <c r="E21" s="3">
        <v>1914099</v>
      </c>
      <c r="F21" s="3">
        <v>9471</v>
      </c>
      <c r="G21" s="2" t="s">
        <v>200</v>
      </c>
      <c r="H21" s="3">
        <v>2022</v>
      </c>
      <c r="I21" s="4">
        <v>9.2799999999999994</v>
      </c>
    </row>
    <row r="22" spans="1:9" x14ac:dyDescent="0.25">
      <c r="A22" s="3">
        <v>20</v>
      </c>
      <c r="B22" s="3" t="s">
        <v>43</v>
      </c>
      <c r="C22" s="1" t="s">
        <v>296</v>
      </c>
      <c r="D22" s="3">
        <v>118651</v>
      </c>
      <c r="E22" s="3">
        <v>1914156</v>
      </c>
      <c r="F22" s="3">
        <v>9528</v>
      </c>
      <c r="G22" s="2" t="s">
        <v>200</v>
      </c>
      <c r="H22" s="3">
        <v>2022</v>
      </c>
      <c r="I22" s="4">
        <v>9.27</v>
      </c>
    </row>
    <row r="23" spans="1:9" x14ac:dyDescent="0.25">
      <c r="A23" s="3">
        <v>21</v>
      </c>
      <c r="B23" s="3" t="s">
        <v>43</v>
      </c>
      <c r="C23" s="1" t="s">
        <v>297</v>
      </c>
      <c r="D23" s="3">
        <v>118651</v>
      </c>
      <c r="E23" s="3">
        <v>1914234</v>
      </c>
      <c r="F23" s="3">
        <v>9606</v>
      </c>
      <c r="G23" s="2" t="s">
        <v>200</v>
      </c>
      <c r="H23" s="3">
        <v>2022</v>
      </c>
      <c r="I23" s="3">
        <v>9.2100000000000009</v>
      </c>
    </row>
    <row r="24" spans="1:9" x14ac:dyDescent="0.25">
      <c r="A24" s="3">
        <v>22</v>
      </c>
      <c r="B24" s="3" t="s">
        <v>43</v>
      </c>
      <c r="C24" s="1" t="s">
        <v>298</v>
      </c>
      <c r="D24" s="3">
        <v>118651</v>
      </c>
      <c r="E24" s="3">
        <v>1914551</v>
      </c>
      <c r="F24" s="3">
        <v>9923</v>
      </c>
      <c r="G24" s="2" t="s">
        <v>200</v>
      </c>
      <c r="H24" s="3">
        <v>2022</v>
      </c>
      <c r="I24" s="3">
        <v>9.1999999999999993</v>
      </c>
    </row>
    <row r="25" spans="1:9" x14ac:dyDescent="0.25">
      <c r="A25" s="3">
        <v>23</v>
      </c>
      <c r="B25" s="3" t="s">
        <v>43</v>
      </c>
      <c r="C25" s="1" t="s">
        <v>299</v>
      </c>
      <c r="D25" s="3">
        <v>118651</v>
      </c>
      <c r="E25" s="3">
        <v>1914356</v>
      </c>
      <c r="F25" s="3">
        <v>9728</v>
      </c>
      <c r="G25" s="2" t="s">
        <v>200</v>
      </c>
      <c r="H25" s="3">
        <v>2022</v>
      </c>
      <c r="I25" s="4">
        <v>9.17</v>
      </c>
    </row>
    <row r="26" spans="1:9" x14ac:dyDescent="0.25">
      <c r="A26" s="3">
        <v>24</v>
      </c>
      <c r="B26" s="3" t="s">
        <v>43</v>
      </c>
      <c r="C26" s="1" t="s">
        <v>300</v>
      </c>
      <c r="D26" s="3">
        <v>118651</v>
      </c>
      <c r="E26" s="3">
        <v>1914588</v>
      </c>
      <c r="F26" s="3">
        <v>9960</v>
      </c>
      <c r="G26" s="2" t="s">
        <v>200</v>
      </c>
      <c r="H26" s="3">
        <v>2022</v>
      </c>
      <c r="I26" s="4">
        <v>9.17</v>
      </c>
    </row>
    <row r="27" spans="1:9" x14ac:dyDescent="0.25">
      <c r="A27" s="3">
        <v>25</v>
      </c>
      <c r="B27" s="3" t="s">
        <v>43</v>
      </c>
      <c r="C27" s="1" t="s">
        <v>301</v>
      </c>
      <c r="D27" s="3">
        <v>118651</v>
      </c>
      <c r="E27" s="3">
        <v>1914078</v>
      </c>
      <c r="F27" s="3">
        <v>9450</v>
      </c>
      <c r="G27" s="2" t="s">
        <v>200</v>
      </c>
      <c r="H27" s="3">
        <v>2022</v>
      </c>
      <c r="I27" s="4">
        <v>9.07</v>
      </c>
    </row>
    <row r="28" spans="1:9" x14ac:dyDescent="0.25">
      <c r="A28" s="3">
        <v>26</v>
      </c>
      <c r="B28" s="3" t="s">
        <v>43</v>
      </c>
      <c r="C28" s="1" t="s">
        <v>302</v>
      </c>
      <c r="D28" s="3">
        <v>118651</v>
      </c>
      <c r="E28" s="3">
        <v>1914226</v>
      </c>
      <c r="F28" s="3">
        <v>9598</v>
      </c>
      <c r="G28" s="2" t="s">
        <v>200</v>
      </c>
      <c r="H28" s="3">
        <v>2022</v>
      </c>
      <c r="I28" s="4">
        <v>9.06</v>
      </c>
    </row>
    <row r="29" spans="1:9" x14ac:dyDescent="0.25">
      <c r="A29" s="3">
        <v>27</v>
      </c>
      <c r="B29" s="3" t="s">
        <v>43</v>
      </c>
      <c r="C29" s="1" t="s">
        <v>303</v>
      </c>
      <c r="D29" s="3">
        <v>118651</v>
      </c>
      <c r="E29" s="3">
        <v>1914615</v>
      </c>
      <c r="F29" s="3">
        <v>9987</v>
      </c>
      <c r="G29" s="2" t="s">
        <v>200</v>
      </c>
      <c r="H29" s="3">
        <v>2022</v>
      </c>
      <c r="I29" s="4">
        <v>9.0399999999999991</v>
      </c>
    </row>
    <row r="30" spans="1:9" x14ac:dyDescent="0.25">
      <c r="A30" s="3">
        <v>28</v>
      </c>
      <c r="B30" s="3" t="s">
        <v>43</v>
      </c>
      <c r="C30" s="1" t="s">
        <v>304</v>
      </c>
      <c r="D30" s="3">
        <v>118651</v>
      </c>
      <c r="E30" s="3">
        <v>1914297</v>
      </c>
      <c r="F30" s="3">
        <v>9669</v>
      </c>
      <c r="G30" s="2" t="s">
        <v>200</v>
      </c>
      <c r="H30" s="3">
        <v>2022</v>
      </c>
      <c r="I30" s="4">
        <v>8.85</v>
      </c>
    </row>
    <row r="31" spans="1:9" x14ac:dyDescent="0.25">
      <c r="A31" s="3">
        <v>29</v>
      </c>
      <c r="B31" s="3" t="s">
        <v>43</v>
      </c>
      <c r="C31" s="1" t="s">
        <v>38</v>
      </c>
      <c r="D31" s="3">
        <v>118651</v>
      </c>
      <c r="E31" s="3">
        <v>1914464</v>
      </c>
      <c r="F31" s="3">
        <v>9836</v>
      </c>
      <c r="G31" s="2" t="s">
        <v>200</v>
      </c>
      <c r="H31" s="3">
        <v>2022</v>
      </c>
      <c r="I31" s="3">
        <v>8.82</v>
      </c>
    </row>
    <row r="32" spans="1:9" x14ac:dyDescent="0.25">
      <c r="A32" s="3">
        <v>30</v>
      </c>
      <c r="B32" s="3" t="s">
        <v>43</v>
      </c>
      <c r="C32" s="1" t="s">
        <v>305</v>
      </c>
      <c r="D32" s="3">
        <v>118651</v>
      </c>
      <c r="E32" s="3">
        <v>1914397</v>
      </c>
      <c r="F32" s="3">
        <v>9769</v>
      </c>
      <c r="G32" s="2" t="s">
        <v>200</v>
      </c>
      <c r="H32" s="3">
        <v>2022</v>
      </c>
      <c r="I32" s="4">
        <v>8.8000000000000007</v>
      </c>
    </row>
    <row r="33" spans="1:9" x14ac:dyDescent="0.25">
      <c r="A33" s="3">
        <v>31</v>
      </c>
      <c r="B33" s="3" t="s">
        <v>43</v>
      </c>
      <c r="C33" s="1" t="s">
        <v>306</v>
      </c>
      <c r="D33" s="3">
        <v>118651</v>
      </c>
      <c r="E33" s="3">
        <v>1914182</v>
      </c>
      <c r="F33" s="3">
        <v>9554</v>
      </c>
      <c r="G33" s="2" t="s">
        <v>200</v>
      </c>
      <c r="H33" s="3">
        <v>2022</v>
      </c>
      <c r="I33" s="4">
        <v>8.7200000000000006</v>
      </c>
    </row>
    <row r="34" spans="1:9" x14ac:dyDescent="0.25">
      <c r="A34" s="3">
        <v>32</v>
      </c>
      <c r="B34" s="3" t="s">
        <v>43</v>
      </c>
      <c r="C34" s="1" t="s">
        <v>307</v>
      </c>
      <c r="D34" s="3">
        <v>118651</v>
      </c>
      <c r="E34" s="3">
        <v>1914119</v>
      </c>
      <c r="F34" s="3">
        <v>9491</v>
      </c>
      <c r="G34" s="2" t="s">
        <v>200</v>
      </c>
      <c r="H34" s="3">
        <v>2022</v>
      </c>
      <c r="I34" s="4">
        <v>8.69</v>
      </c>
    </row>
    <row r="35" spans="1:9" x14ac:dyDescent="0.25">
      <c r="A35" s="3">
        <v>33</v>
      </c>
      <c r="B35" s="3" t="s">
        <v>43</v>
      </c>
      <c r="C35" s="1" t="s">
        <v>308</v>
      </c>
      <c r="D35" s="3">
        <v>118651</v>
      </c>
      <c r="E35" s="3">
        <v>1914101</v>
      </c>
      <c r="F35" s="3">
        <v>9473</v>
      </c>
      <c r="G35" s="2" t="s">
        <v>200</v>
      </c>
      <c r="H35" s="3">
        <v>2022</v>
      </c>
      <c r="I35" s="3">
        <v>8.59</v>
      </c>
    </row>
    <row r="36" spans="1:9" x14ac:dyDescent="0.25">
      <c r="A36" s="3">
        <v>34</v>
      </c>
      <c r="B36" s="3" t="s">
        <v>43</v>
      </c>
      <c r="C36" s="1" t="s">
        <v>309</v>
      </c>
      <c r="D36" s="3">
        <v>118651</v>
      </c>
      <c r="E36" s="3">
        <v>1914147</v>
      </c>
      <c r="F36" s="3">
        <v>9519</v>
      </c>
      <c r="G36" s="2" t="s">
        <v>200</v>
      </c>
      <c r="H36" s="3">
        <v>2022</v>
      </c>
      <c r="I36" s="4">
        <v>8.32</v>
      </c>
    </row>
    <row r="37" spans="1:9" x14ac:dyDescent="0.25">
      <c r="A37" s="3">
        <v>35</v>
      </c>
      <c r="B37" s="3" t="s">
        <v>43</v>
      </c>
      <c r="C37" s="1" t="s">
        <v>310</v>
      </c>
      <c r="D37" s="3">
        <v>118651</v>
      </c>
      <c r="E37" s="3">
        <v>1916353</v>
      </c>
      <c r="F37" s="3">
        <v>10654</v>
      </c>
      <c r="G37" s="2" t="s">
        <v>200</v>
      </c>
      <c r="H37" s="3">
        <v>2022</v>
      </c>
      <c r="I37" s="4" t="s">
        <v>11</v>
      </c>
    </row>
    <row r="38" spans="1:9" x14ac:dyDescent="0.25">
      <c r="A38" s="7"/>
      <c r="B38" s="7"/>
      <c r="G38" s="8"/>
      <c r="H38" s="7"/>
      <c r="I38" s="9"/>
    </row>
    <row r="39" spans="1:9" x14ac:dyDescent="0.25">
      <c r="A39" s="7"/>
      <c r="B39" s="7"/>
      <c r="G39" s="8"/>
      <c r="H39" s="7"/>
      <c r="I39" s="9"/>
    </row>
    <row r="40" spans="1:9" x14ac:dyDescent="0.25">
      <c r="A40" s="7"/>
      <c r="B40" s="7"/>
      <c r="G40" s="8"/>
      <c r="H40" s="7"/>
      <c r="I40" s="9"/>
    </row>
    <row r="41" spans="1:9" x14ac:dyDescent="0.25">
      <c r="A41" s="7"/>
      <c r="B41" s="7"/>
      <c r="G41" s="8"/>
      <c r="H41" s="7"/>
      <c r="I41" s="9"/>
    </row>
    <row r="42" spans="1:9" x14ac:dyDescent="0.25">
      <c r="A42" s="7"/>
      <c r="B42" s="7"/>
      <c r="G42" s="8"/>
      <c r="H42" s="7"/>
      <c r="I42" s="9"/>
    </row>
    <row r="43" spans="1:9" x14ac:dyDescent="0.25">
      <c r="A43" s="7"/>
      <c r="B43" s="7"/>
      <c r="G43" s="8"/>
      <c r="H43" s="7"/>
      <c r="I43" s="9"/>
    </row>
    <row r="44" spans="1:9" x14ac:dyDescent="0.25">
      <c r="A44" s="7"/>
      <c r="B44" s="7"/>
      <c r="G44" s="8"/>
      <c r="H44" s="7"/>
      <c r="I44" s="9"/>
    </row>
    <row r="45" spans="1:9" x14ac:dyDescent="0.25">
      <c r="A45" s="7"/>
      <c r="B45" s="7"/>
      <c r="G45" s="8"/>
      <c r="H45" s="7"/>
      <c r="I45" s="9"/>
    </row>
    <row r="46" spans="1:9" x14ac:dyDescent="0.25">
      <c r="A46" s="7"/>
      <c r="B46" s="7"/>
      <c r="G46" s="8"/>
      <c r="H46" s="7"/>
      <c r="I46" s="9"/>
    </row>
    <row r="47" spans="1:9" x14ac:dyDescent="0.25">
      <c r="A47" s="7"/>
      <c r="B47" s="7"/>
      <c r="G47" s="8"/>
      <c r="H47" s="7"/>
      <c r="I47" s="9"/>
    </row>
    <row r="48" spans="1:9" x14ac:dyDescent="0.25">
      <c r="A48" s="7"/>
      <c r="B48" s="7"/>
      <c r="G48" s="8"/>
      <c r="H48" s="7"/>
      <c r="I48" s="9"/>
    </row>
    <row r="49" spans="1:9" x14ac:dyDescent="0.25">
      <c r="A49" s="7"/>
      <c r="B49" s="7"/>
      <c r="G49" s="8"/>
      <c r="H49" s="7"/>
      <c r="I49" s="9"/>
    </row>
    <row r="50" spans="1:9" x14ac:dyDescent="0.25">
      <c r="A50" s="7"/>
      <c r="B50" s="7"/>
      <c r="G50" s="8"/>
      <c r="H50" s="7"/>
      <c r="I50" s="9"/>
    </row>
    <row r="51" spans="1:9" x14ac:dyDescent="0.25">
      <c r="A51" s="7"/>
      <c r="B51" s="7"/>
      <c r="G51" s="8"/>
      <c r="H51" s="7"/>
      <c r="I51" s="9"/>
    </row>
    <row r="52" spans="1:9" x14ac:dyDescent="0.25">
      <c r="A52" s="7"/>
      <c r="B52" s="7"/>
      <c r="G52" s="8"/>
      <c r="H52" s="7"/>
      <c r="I52" s="9"/>
    </row>
    <row r="53" spans="1:9" x14ac:dyDescent="0.25">
      <c r="A53" s="7"/>
      <c r="B53" s="7"/>
      <c r="G53" s="8"/>
      <c r="H53" s="7"/>
      <c r="I53" s="9"/>
    </row>
    <row r="54" spans="1:9" x14ac:dyDescent="0.25">
      <c r="A54" s="7"/>
      <c r="B54" s="7"/>
      <c r="G54" s="8"/>
      <c r="H54" s="7"/>
      <c r="I54" s="9"/>
    </row>
    <row r="55" spans="1:9" x14ac:dyDescent="0.25">
      <c r="A55" s="7"/>
      <c r="B55" s="7"/>
      <c r="G55" s="8"/>
      <c r="H55" s="7"/>
      <c r="I55" s="9"/>
    </row>
    <row r="56" spans="1:9" x14ac:dyDescent="0.25">
      <c r="A56" s="7"/>
      <c r="B56" s="7"/>
      <c r="G56" s="8"/>
      <c r="H56" s="7"/>
      <c r="I56" s="9"/>
    </row>
    <row r="57" spans="1:9" x14ac:dyDescent="0.25">
      <c r="A57" s="7"/>
      <c r="B57" s="7"/>
      <c r="G57" s="8"/>
      <c r="H57" s="7"/>
      <c r="I57" s="9"/>
    </row>
    <row r="58" spans="1:9" x14ac:dyDescent="0.25">
      <c r="A58" s="7"/>
      <c r="B58" s="7"/>
      <c r="G58" s="8"/>
      <c r="H58" s="7"/>
      <c r="I58" s="9"/>
    </row>
    <row r="59" spans="1:9" x14ac:dyDescent="0.25">
      <c r="A59" s="7"/>
      <c r="B59" s="7"/>
      <c r="G59" s="8"/>
      <c r="H59" s="7"/>
      <c r="I59" s="9"/>
    </row>
    <row r="60" spans="1:9" x14ac:dyDescent="0.25">
      <c r="A60" s="7"/>
      <c r="B60" s="7"/>
      <c r="G60" s="8"/>
      <c r="H60" s="7"/>
      <c r="I60" s="9"/>
    </row>
    <row r="61" spans="1:9" x14ac:dyDescent="0.25">
      <c r="A61" s="7"/>
      <c r="B61" s="7"/>
      <c r="G61" s="8"/>
      <c r="H61" s="7"/>
      <c r="I61" s="9"/>
    </row>
    <row r="62" spans="1:9" x14ac:dyDescent="0.25">
      <c r="A62" s="7"/>
      <c r="B62" s="7"/>
      <c r="G62" s="8"/>
      <c r="H62" s="7"/>
      <c r="I62" s="9"/>
    </row>
  </sheetData>
  <sortState xmlns:xlrd2="http://schemas.microsoft.com/office/spreadsheetml/2017/richdata2" ref="A3:I32">
    <sortCondition descending="1" ref="I3:I32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9"/>
  <sheetViews>
    <sheetView topLeftCell="D1" workbookViewId="0">
      <selection activeCell="L4" sqref="L4:R4"/>
    </sheetView>
  </sheetViews>
  <sheetFormatPr defaultRowHeight="15" x14ac:dyDescent="0.25"/>
  <cols>
    <col min="2" max="2" width="11.7109375" bestFit="1" customWidth="1"/>
    <col min="3" max="3" width="21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51" customHeight="1" x14ac:dyDescent="0.25">
      <c r="A1" s="52" t="s">
        <v>199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3" t="s">
        <v>45</v>
      </c>
      <c r="C3" s="12" t="s">
        <v>105</v>
      </c>
      <c r="D3" s="3">
        <v>118651</v>
      </c>
      <c r="E3" s="3">
        <v>1914529</v>
      </c>
      <c r="F3" s="3">
        <v>9901</v>
      </c>
      <c r="G3" s="3" t="s">
        <v>200</v>
      </c>
      <c r="H3" s="3">
        <v>2022</v>
      </c>
      <c r="I3" s="2">
        <v>8.8000000000000007</v>
      </c>
      <c r="K3" s="5" t="s">
        <v>21</v>
      </c>
      <c r="L3" s="5" t="s">
        <v>16</v>
      </c>
      <c r="M3" s="5" t="s">
        <v>15</v>
      </c>
      <c r="N3" s="5" t="s">
        <v>17</v>
      </c>
      <c r="O3" s="5" t="s">
        <v>18</v>
      </c>
      <c r="P3" s="5" t="s">
        <v>19</v>
      </c>
      <c r="Q3" s="5" t="s">
        <v>11</v>
      </c>
      <c r="R3" s="5" t="s">
        <v>20</v>
      </c>
    </row>
    <row r="4" spans="1:18" x14ac:dyDescent="0.25">
      <c r="A4" s="3">
        <v>2</v>
      </c>
      <c r="B4" s="3" t="s">
        <v>45</v>
      </c>
      <c r="C4" s="12" t="s">
        <v>233</v>
      </c>
      <c r="D4" s="3">
        <v>118651</v>
      </c>
      <c r="E4" s="3">
        <v>1914333</v>
      </c>
      <c r="F4" s="3">
        <v>9705</v>
      </c>
      <c r="G4" s="3" t="s">
        <v>200</v>
      </c>
      <c r="H4" s="3">
        <v>2022</v>
      </c>
      <c r="I4" s="2">
        <v>8.8000000000000007</v>
      </c>
      <c r="K4" s="5" t="s">
        <v>14</v>
      </c>
      <c r="L4" s="5">
        <f>COUNTIFS(I3:I69, "&lt;10.01", I3:I69, "&gt;8.99")</f>
        <v>0</v>
      </c>
      <c r="M4" s="5">
        <f>COUNTIFS(I3:I69, "&lt;9.01", I3:I69, "&gt;7.99")</f>
        <v>49</v>
      </c>
      <c r="N4" s="5">
        <f>COUNTIFS(I3:I69, "&lt;8.0", I3:I69, "&gt;6.99")</f>
        <v>16</v>
      </c>
      <c r="O4" s="5">
        <f>COUNTIFS(I3:I69, "&lt;7.0", I3:I69, "&gt;5.99")</f>
        <v>0</v>
      </c>
      <c r="P4" s="5">
        <f>COUNTIFS(I3:I69, "&lt;6.01", I3:I69, "&gt;5")</f>
        <v>0</v>
      </c>
      <c r="Q4" s="5">
        <f>COUNTIF(I3:I69, "GPW")</f>
        <v>2</v>
      </c>
      <c r="R4" s="5">
        <f>L4+M4+N4+O4+P4+Q4</f>
        <v>67</v>
      </c>
    </row>
    <row r="5" spans="1:18" x14ac:dyDescent="0.25">
      <c r="A5" s="3">
        <v>3</v>
      </c>
      <c r="B5" s="3" t="s">
        <v>45</v>
      </c>
      <c r="C5" s="12" t="s">
        <v>59</v>
      </c>
      <c r="D5" s="3">
        <v>118651</v>
      </c>
      <c r="E5" s="3">
        <v>1914291</v>
      </c>
      <c r="F5" s="3">
        <v>9663</v>
      </c>
      <c r="G5" s="3" t="s">
        <v>200</v>
      </c>
      <c r="H5" s="3">
        <v>2022</v>
      </c>
      <c r="I5" s="2">
        <v>8.7899999999999991</v>
      </c>
    </row>
    <row r="6" spans="1:18" x14ac:dyDescent="0.25">
      <c r="A6" s="3">
        <v>4</v>
      </c>
      <c r="B6" s="3" t="s">
        <v>45</v>
      </c>
      <c r="C6" s="12" t="s">
        <v>252</v>
      </c>
      <c r="D6" s="3">
        <v>118651</v>
      </c>
      <c r="E6" s="3">
        <v>1914130</v>
      </c>
      <c r="F6" s="3">
        <v>9502</v>
      </c>
      <c r="G6" s="3" t="s">
        <v>200</v>
      </c>
      <c r="H6" s="3">
        <v>2022</v>
      </c>
      <c r="I6" s="2">
        <v>8.73</v>
      </c>
    </row>
    <row r="7" spans="1:18" x14ac:dyDescent="0.25">
      <c r="A7" s="3">
        <v>5</v>
      </c>
      <c r="B7" s="3" t="s">
        <v>45</v>
      </c>
      <c r="C7" s="12" t="s">
        <v>204</v>
      </c>
      <c r="D7" s="3">
        <v>118651</v>
      </c>
      <c r="E7" s="3">
        <v>1914616</v>
      </c>
      <c r="F7" s="3">
        <v>9988</v>
      </c>
      <c r="G7" s="3" t="s">
        <v>200</v>
      </c>
      <c r="H7" s="3">
        <v>2022</v>
      </c>
      <c r="I7" s="2">
        <v>8.6999999999999993</v>
      </c>
    </row>
    <row r="8" spans="1:18" x14ac:dyDescent="0.25">
      <c r="A8" s="3">
        <v>6</v>
      </c>
      <c r="B8" s="3" t="s">
        <v>45</v>
      </c>
      <c r="C8" s="12" t="s">
        <v>201</v>
      </c>
      <c r="D8" s="3">
        <v>118651</v>
      </c>
      <c r="E8" s="3">
        <v>1914173</v>
      </c>
      <c r="F8" s="3">
        <v>9545</v>
      </c>
      <c r="G8" s="3" t="s">
        <v>200</v>
      </c>
      <c r="H8" s="3">
        <v>2022</v>
      </c>
      <c r="I8" s="2">
        <v>8.6199999999999992</v>
      </c>
    </row>
    <row r="9" spans="1:18" x14ac:dyDescent="0.25">
      <c r="A9" s="3">
        <v>7</v>
      </c>
      <c r="B9" s="3" t="s">
        <v>45</v>
      </c>
      <c r="C9" s="12" t="s">
        <v>222</v>
      </c>
      <c r="D9" s="3">
        <v>118651</v>
      </c>
      <c r="E9" s="3">
        <v>1914453</v>
      </c>
      <c r="F9" s="3">
        <v>9825</v>
      </c>
      <c r="G9" s="3" t="s">
        <v>200</v>
      </c>
      <c r="H9" s="3">
        <v>2022</v>
      </c>
      <c r="I9" s="2">
        <v>8.6199999999999992</v>
      </c>
    </row>
    <row r="10" spans="1:18" x14ac:dyDescent="0.25">
      <c r="A10" s="3">
        <v>8</v>
      </c>
      <c r="B10" s="3" t="s">
        <v>45</v>
      </c>
      <c r="C10" s="12" t="s">
        <v>219</v>
      </c>
      <c r="D10" s="3">
        <v>118651</v>
      </c>
      <c r="E10" s="3">
        <v>1914461</v>
      </c>
      <c r="F10" s="3">
        <v>9833</v>
      </c>
      <c r="G10" s="3" t="s">
        <v>200</v>
      </c>
      <c r="H10" s="3">
        <v>2022</v>
      </c>
      <c r="I10" s="2">
        <v>8.61</v>
      </c>
    </row>
    <row r="11" spans="1:18" x14ac:dyDescent="0.25">
      <c r="A11" s="3">
        <v>9</v>
      </c>
      <c r="B11" s="3" t="s">
        <v>45</v>
      </c>
      <c r="C11" s="1" t="s">
        <v>257</v>
      </c>
      <c r="D11" s="3">
        <v>118651</v>
      </c>
      <c r="E11" s="3">
        <v>1914555</v>
      </c>
      <c r="F11" s="3">
        <v>9927</v>
      </c>
      <c r="G11" s="3" t="s">
        <v>200</v>
      </c>
      <c r="H11" s="3">
        <v>2022</v>
      </c>
      <c r="I11" s="3">
        <v>8.59</v>
      </c>
    </row>
    <row r="12" spans="1:18" x14ac:dyDescent="0.25">
      <c r="A12" s="3">
        <v>10</v>
      </c>
      <c r="B12" s="3" t="s">
        <v>45</v>
      </c>
      <c r="C12" s="12" t="s">
        <v>234</v>
      </c>
      <c r="D12" s="3">
        <v>118651</v>
      </c>
      <c r="E12" s="3">
        <v>1914332</v>
      </c>
      <c r="F12" s="3">
        <v>9704</v>
      </c>
      <c r="G12" s="3" t="s">
        <v>200</v>
      </c>
      <c r="H12" s="3">
        <v>2022</v>
      </c>
      <c r="I12" s="2">
        <v>8.58</v>
      </c>
    </row>
    <row r="13" spans="1:18" x14ac:dyDescent="0.25">
      <c r="A13" s="3">
        <v>11</v>
      </c>
      <c r="B13" s="3" t="s">
        <v>45</v>
      </c>
      <c r="C13" s="12" t="s">
        <v>205</v>
      </c>
      <c r="D13" s="3">
        <v>118651</v>
      </c>
      <c r="E13" s="3">
        <v>1914612</v>
      </c>
      <c r="F13" s="3">
        <v>9984</v>
      </c>
      <c r="G13" s="3" t="s">
        <v>200</v>
      </c>
      <c r="H13" s="3">
        <v>2022</v>
      </c>
      <c r="I13" s="2">
        <v>8.56</v>
      </c>
    </row>
    <row r="14" spans="1:18" x14ac:dyDescent="0.25">
      <c r="A14" s="3">
        <v>12</v>
      </c>
      <c r="B14" s="3" t="s">
        <v>45</v>
      </c>
      <c r="C14" s="12" t="s">
        <v>211</v>
      </c>
      <c r="D14" s="3">
        <v>118651</v>
      </c>
      <c r="E14" s="3">
        <v>1914521</v>
      </c>
      <c r="F14" s="3">
        <v>9893</v>
      </c>
      <c r="G14" s="3" t="s">
        <v>200</v>
      </c>
      <c r="H14" s="3">
        <v>2022</v>
      </c>
      <c r="I14" s="2">
        <v>8.5500000000000007</v>
      </c>
    </row>
    <row r="15" spans="1:18" x14ac:dyDescent="0.25">
      <c r="A15" s="3">
        <v>13</v>
      </c>
      <c r="B15" s="3" t="s">
        <v>45</v>
      </c>
      <c r="C15" s="12" t="s">
        <v>235</v>
      </c>
      <c r="D15" s="3">
        <v>118651</v>
      </c>
      <c r="E15" s="3">
        <v>1914306</v>
      </c>
      <c r="F15" s="3">
        <v>9678</v>
      </c>
      <c r="G15" s="3" t="s">
        <v>200</v>
      </c>
      <c r="H15" s="3">
        <v>2022</v>
      </c>
      <c r="I15" s="2">
        <v>8.51</v>
      </c>
    </row>
    <row r="16" spans="1:18" x14ac:dyDescent="0.25">
      <c r="A16" s="3">
        <v>14</v>
      </c>
      <c r="B16" s="3" t="s">
        <v>45</v>
      </c>
      <c r="C16" s="12" t="s">
        <v>202</v>
      </c>
      <c r="D16" s="3">
        <v>118651</v>
      </c>
      <c r="E16" s="3">
        <v>1914172</v>
      </c>
      <c r="F16" s="3">
        <v>9544</v>
      </c>
      <c r="G16" s="3" t="s">
        <v>200</v>
      </c>
      <c r="H16" s="3">
        <v>2022</v>
      </c>
      <c r="I16" s="2">
        <v>8.49</v>
      </c>
    </row>
    <row r="17" spans="1:9" x14ac:dyDescent="0.25">
      <c r="A17" s="3">
        <v>15</v>
      </c>
      <c r="B17" s="3" t="s">
        <v>45</v>
      </c>
      <c r="C17" s="1" t="s">
        <v>62</v>
      </c>
      <c r="D17" s="3">
        <v>118651</v>
      </c>
      <c r="E17" s="3">
        <v>1914084</v>
      </c>
      <c r="F17" s="3">
        <v>9456</v>
      </c>
      <c r="G17" s="3" t="s">
        <v>200</v>
      </c>
      <c r="H17" s="3">
        <v>2022</v>
      </c>
      <c r="I17" s="3">
        <v>8.49</v>
      </c>
    </row>
    <row r="18" spans="1:9" x14ac:dyDescent="0.25">
      <c r="A18" s="3">
        <v>16</v>
      </c>
      <c r="B18" s="3" t="s">
        <v>45</v>
      </c>
      <c r="C18" s="12" t="s">
        <v>243</v>
      </c>
      <c r="D18" s="3">
        <v>118651</v>
      </c>
      <c r="E18" s="3">
        <v>1914221</v>
      </c>
      <c r="F18" s="3">
        <v>9593</v>
      </c>
      <c r="G18" s="3" t="s">
        <v>200</v>
      </c>
      <c r="H18" s="3">
        <v>2022</v>
      </c>
      <c r="I18" s="2">
        <v>8.4499999999999993</v>
      </c>
    </row>
    <row r="19" spans="1:9" x14ac:dyDescent="0.25">
      <c r="A19" s="3">
        <v>17</v>
      </c>
      <c r="B19" s="3" t="s">
        <v>45</v>
      </c>
      <c r="C19" s="12" t="s">
        <v>241</v>
      </c>
      <c r="D19" s="3">
        <v>118651</v>
      </c>
      <c r="E19" s="3">
        <v>1914228</v>
      </c>
      <c r="F19" s="3">
        <v>9600</v>
      </c>
      <c r="G19" s="3" t="s">
        <v>200</v>
      </c>
      <c r="H19" s="3">
        <v>2022</v>
      </c>
      <c r="I19" s="2">
        <v>8.44</v>
      </c>
    </row>
    <row r="20" spans="1:9" x14ac:dyDescent="0.25">
      <c r="A20" s="3">
        <v>18</v>
      </c>
      <c r="B20" s="3" t="s">
        <v>45</v>
      </c>
      <c r="C20" s="12" t="s">
        <v>212</v>
      </c>
      <c r="D20" s="3">
        <v>118651</v>
      </c>
      <c r="E20" s="3">
        <v>1914520</v>
      </c>
      <c r="F20" s="3">
        <v>9892</v>
      </c>
      <c r="G20" s="3" t="s">
        <v>200</v>
      </c>
      <c r="H20" s="3">
        <v>2022</v>
      </c>
      <c r="I20" s="2">
        <v>8.41</v>
      </c>
    </row>
    <row r="21" spans="1:9" x14ac:dyDescent="0.25">
      <c r="A21" s="3">
        <v>19</v>
      </c>
      <c r="B21" s="3" t="s">
        <v>45</v>
      </c>
      <c r="C21" s="12" t="s">
        <v>230</v>
      </c>
      <c r="D21" s="3">
        <v>118651</v>
      </c>
      <c r="E21" s="3">
        <v>1914362</v>
      </c>
      <c r="F21" s="3">
        <v>9734</v>
      </c>
      <c r="G21" s="3" t="s">
        <v>200</v>
      </c>
      <c r="H21" s="3">
        <v>2022</v>
      </c>
      <c r="I21" s="2">
        <v>8.41</v>
      </c>
    </row>
    <row r="22" spans="1:9" x14ac:dyDescent="0.25">
      <c r="A22" s="3">
        <v>20</v>
      </c>
      <c r="B22" s="3" t="s">
        <v>45</v>
      </c>
      <c r="C22" s="12" t="s">
        <v>226</v>
      </c>
      <c r="D22" s="3">
        <v>118651</v>
      </c>
      <c r="E22" s="3">
        <v>1914383</v>
      </c>
      <c r="F22" s="3">
        <v>9755</v>
      </c>
      <c r="G22" s="3" t="s">
        <v>200</v>
      </c>
      <c r="H22" s="3">
        <v>2022</v>
      </c>
      <c r="I22" s="2">
        <v>8.39</v>
      </c>
    </row>
    <row r="23" spans="1:9" x14ac:dyDescent="0.25">
      <c r="A23" s="3">
        <v>21</v>
      </c>
      <c r="B23" s="3" t="s">
        <v>45</v>
      </c>
      <c r="C23" s="12" t="s">
        <v>240</v>
      </c>
      <c r="D23" s="3">
        <v>118651</v>
      </c>
      <c r="E23" s="3">
        <v>1914233</v>
      </c>
      <c r="F23" s="3">
        <v>9605</v>
      </c>
      <c r="G23" s="3" t="s">
        <v>200</v>
      </c>
      <c r="H23" s="3">
        <v>2022</v>
      </c>
      <c r="I23" s="2">
        <v>8.39</v>
      </c>
    </row>
    <row r="24" spans="1:9" x14ac:dyDescent="0.25">
      <c r="A24" s="3">
        <v>22</v>
      </c>
      <c r="B24" s="3" t="s">
        <v>45</v>
      </c>
      <c r="C24" s="12" t="s">
        <v>221</v>
      </c>
      <c r="D24" s="3">
        <v>118651</v>
      </c>
      <c r="E24" s="3">
        <v>1914454</v>
      </c>
      <c r="F24" s="3">
        <v>9826</v>
      </c>
      <c r="G24" s="3" t="s">
        <v>200</v>
      </c>
      <c r="H24" s="3">
        <v>2022</v>
      </c>
      <c r="I24" s="2">
        <v>8.3800000000000008</v>
      </c>
    </row>
    <row r="25" spans="1:9" x14ac:dyDescent="0.25">
      <c r="A25" s="3">
        <v>23</v>
      </c>
      <c r="B25" s="3" t="s">
        <v>45</v>
      </c>
      <c r="C25" s="1" t="s">
        <v>255</v>
      </c>
      <c r="D25" s="3">
        <v>118651</v>
      </c>
      <c r="E25" s="3">
        <v>1914082</v>
      </c>
      <c r="F25" s="3">
        <v>9454</v>
      </c>
      <c r="G25" s="3" t="s">
        <v>200</v>
      </c>
      <c r="H25" s="3">
        <v>2022</v>
      </c>
      <c r="I25" s="3">
        <v>8.3800000000000008</v>
      </c>
    </row>
    <row r="26" spans="1:9" x14ac:dyDescent="0.25">
      <c r="A26" s="3">
        <v>24</v>
      </c>
      <c r="B26" s="3" t="s">
        <v>45</v>
      </c>
      <c r="C26" s="12" t="s">
        <v>54</v>
      </c>
      <c r="D26" s="3">
        <v>118651</v>
      </c>
      <c r="E26" s="3">
        <v>1914487</v>
      </c>
      <c r="F26" s="3">
        <v>9859</v>
      </c>
      <c r="G26" s="3" t="s">
        <v>200</v>
      </c>
      <c r="H26" s="3">
        <v>2022</v>
      </c>
      <c r="I26" s="2">
        <v>8.35</v>
      </c>
    </row>
    <row r="27" spans="1:9" x14ac:dyDescent="0.25">
      <c r="A27" s="3">
        <v>25</v>
      </c>
      <c r="B27" s="3" t="s">
        <v>45</v>
      </c>
      <c r="C27" s="12" t="s">
        <v>209</v>
      </c>
      <c r="D27" s="3">
        <v>118651</v>
      </c>
      <c r="E27" s="3">
        <v>1914534</v>
      </c>
      <c r="F27" s="3">
        <v>9906</v>
      </c>
      <c r="G27" s="3" t="s">
        <v>200</v>
      </c>
      <c r="H27" s="3">
        <v>2022</v>
      </c>
      <c r="I27" s="2">
        <v>8.34</v>
      </c>
    </row>
    <row r="28" spans="1:9" x14ac:dyDescent="0.25">
      <c r="A28" s="3">
        <v>26</v>
      </c>
      <c r="B28" s="3" t="s">
        <v>45</v>
      </c>
      <c r="C28" s="12" t="s">
        <v>229</v>
      </c>
      <c r="D28" s="3">
        <v>118651</v>
      </c>
      <c r="E28" s="3">
        <v>1914370</v>
      </c>
      <c r="F28" s="3">
        <v>9742</v>
      </c>
      <c r="G28" s="3" t="s">
        <v>200</v>
      </c>
      <c r="H28" s="3">
        <v>2022</v>
      </c>
      <c r="I28" s="2">
        <v>8.32</v>
      </c>
    </row>
    <row r="29" spans="1:9" x14ac:dyDescent="0.25">
      <c r="A29" s="3">
        <v>27</v>
      </c>
      <c r="B29" s="3" t="s">
        <v>45</v>
      </c>
      <c r="C29" s="12" t="s">
        <v>250</v>
      </c>
      <c r="D29" s="3">
        <v>118651</v>
      </c>
      <c r="E29" s="3">
        <v>1914152</v>
      </c>
      <c r="F29" s="3">
        <v>9524</v>
      </c>
      <c r="G29" s="3" t="s">
        <v>200</v>
      </c>
      <c r="H29" s="3">
        <v>2022</v>
      </c>
      <c r="I29" s="2">
        <v>8.32</v>
      </c>
    </row>
    <row r="30" spans="1:9" x14ac:dyDescent="0.25">
      <c r="A30" s="3">
        <v>28</v>
      </c>
      <c r="B30" s="3" t="s">
        <v>45</v>
      </c>
      <c r="C30" s="1" t="s">
        <v>44</v>
      </c>
      <c r="D30" s="3">
        <v>118651</v>
      </c>
      <c r="E30" s="3">
        <v>1914549</v>
      </c>
      <c r="F30" s="3">
        <v>9921</v>
      </c>
      <c r="G30" s="3" t="s">
        <v>200</v>
      </c>
      <c r="H30" s="3">
        <v>2022</v>
      </c>
      <c r="I30" s="3">
        <v>8.32</v>
      </c>
    </row>
    <row r="31" spans="1:9" x14ac:dyDescent="0.25">
      <c r="A31" s="3">
        <v>29</v>
      </c>
      <c r="B31" s="3" t="s">
        <v>45</v>
      </c>
      <c r="C31" s="12" t="s">
        <v>194</v>
      </c>
      <c r="D31" s="3">
        <v>118651</v>
      </c>
      <c r="E31" s="3">
        <v>1914271</v>
      </c>
      <c r="F31" s="3">
        <v>9643</v>
      </c>
      <c r="G31" s="3" t="s">
        <v>200</v>
      </c>
      <c r="H31" s="3">
        <v>2022</v>
      </c>
      <c r="I31" s="2">
        <v>8.31</v>
      </c>
    </row>
    <row r="32" spans="1:9" x14ac:dyDescent="0.25">
      <c r="A32" s="3">
        <v>30</v>
      </c>
      <c r="B32" s="3" t="s">
        <v>45</v>
      </c>
      <c r="C32" s="12" t="s">
        <v>213</v>
      </c>
      <c r="D32" s="3">
        <v>118651</v>
      </c>
      <c r="E32" s="3">
        <v>1914517</v>
      </c>
      <c r="F32" s="3">
        <v>9889</v>
      </c>
      <c r="G32" s="3" t="s">
        <v>200</v>
      </c>
      <c r="H32" s="3">
        <v>2022</v>
      </c>
      <c r="I32" s="2">
        <v>8.27</v>
      </c>
    </row>
    <row r="33" spans="1:9" x14ac:dyDescent="0.25">
      <c r="A33" s="3">
        <v>31</v>
      </c>
      <c r="B33" s="3" t="s">
        <v>45</v>
      </c>
      <c r="C33" s="12" t="s">
        <v>223</v>
      </c>
      <c r="D33" s="3">
        <v>118651</v>
      </c>
      <c r="E33" s="3">
        <v>1914410</v>
      </c>
      <c r="F33" s="3">
        <v>9782</v>
      </c>
      <c r="G33" s="3" t="s">
        <v>200</v>
      </c>
      <c r="H33" s="3">
        <v>2022</v>
      </c>
      <c r="I33" s="2">
        <v>8.25</v>
      </c>
    </row>
    <row r="34" spans="1:9" x14ac:dyDescent="0.25">
      <c r="A34" s="3">
        <v>32</v>
      </c>
      <c r="B34" s="3" t="s">
        <v>45</v>
      </c>
      <c r="C34" s="12" t="s">
        <v>236</v>
      </c>
      <c r="D34" s="3">
        <v>118651</v>
      </c>
      <c r="E34" s="3">
        <v>1914286</v>
      </c>
      <c r="F34" s="3">
        <v>9658</v>
      </c>
      <c r="G34" s="3" t="s">
        <v>200</v>
      </c>
      <c r="H34" s="3">
        <v>2022</v>
      </c>
      <c r="I34" s="2">
        <v>8.24</v>
      </c>
    </row>
    <row r="35" spans="1:9" x14ac:dyDescent="0.25">
      <c r="A35" s="3">
        <v>33</v>
      </c>
      <c r="B35" s="3" t="s">
        <v>45</v>
      </c>
      <c r="C35" s="12" t="s">
        <v>222</v>
      </c>
      <c r="D35" s="3">
        <v>118651</v>
      </c>
      <c r="E35" s="3">
        <v>1914452</v>
      </c>
      <c r="F35" s="3">
        <v>9824</v>
      </c>
      <c r="G35" s="3" t="s">
        <v>200</v>
      </c>
      <c r="H35" s="3">
        <v>2022</v>
      </c>
      <c r="I35" s="2">
        <v>8.23</v>
      </c>
    </row>
    <row r="36" spans="1:9" x14ac:dyDescent="0.25">
      <c r="A36" s="3">
        <v>34</v>
      </c>
      <c r="B36" s="3" t="s">
        <v>45</v>
      </c>
      <c r="C36" s="12" t="s">
        <v>227</v>
      </c>
      <c r="D36" s="3">
        <v>118651</v>
      </c>
      <c r="E36" s="3">
        <v>1914380</v>
      </c>
      <c r="F36" s="3">
        <v>9752</v>
      </c>
      <c r="G36" s="3" t="s">
        <v>200</v>
      </c>
      <c r="H36" s="3">
        <v>2022</v>
      </c>
      <c r="I36" s="2">
        <v>8.23</v>
      </c>
    </row>
    <row r="37" spans="1:9" x14ac:dyDescent="0.25">
      <c r="A37" s="3">
        <v>35</v>
      </c>
      <c r="B37" s="3" t="s">
        <v>45</v>
      </c>
      <c r="C37" s="12" t="s">
        <v>10</v>
      </c>
      <c r="D37" s="3">
        <v>118651</v>
      </c>
      <c r="E37" s="3">
        <v>1914366</v>
      </c>
      <c r="F37" s="3">
        <v>9738</v>
      </c>
      <c r="G37" s="3" t="s">
        <v>200</v>
      </c>
      <c r="H37" s="3">
        <v>2022</v>
      </c>
      <c r="I37" s="2">
        <v>8.2100000000000009</v>
      </c>
    </row>
    <row r="38" spans="1:9" x14ac:dyDescent="0.25">
      <c r="A38" s="3">
        <v>36</v>
      </c>
      <c r="B38" s="3" t="s">
        <v>45</v>
      </c>
      <c r="C38" s="12" t="s">
        <v>207</v>
      </c>
      <c r="D38" s="3">
        <v>118651</v>
      </c>
      <c r="E38" s="3">
        <v>1914596</v>
      </c>
      <c r="F38" s="3">
        <v>9968</v>
      </c>
      <c r="G38" s="3" t="s">
        <v>200</v>
      </c>
      <c r="H38" s="3">
        <v>2022</v>
      </c>
      <c r="I38" s="2">
        <v>8.1999999999999993</v>
      </c>
    </row>
    <row r="39" spans="1:9" x14ac:dyDescent="0.25">
      <c r="A39" s="3">
        <v>37</v>
      </c>
      <c r="B39" s="3" t="s">
        <v>45</v>
      </c>
      <c r="C39" s="12" t="s">
        <v>248</v>
      </c>
      <c r="D39" s="3">
        <v>118651</v>
      </c>
      <c r="E39" s="3">
        <v>1914181</v>
      </c>
      <c r="F39" s="3">
        <v>9553</v>
      </c>
      <c r="G39" s="3" t="s">
        <v>200</v>
      </c>
      <c r="H39" s="3">
        <v>2022</v>
      </c>
      <c r="I39" s="2">
        <v>8.18</v>
      </c>
    </row>
    <row r="40" spans="1:9" x14ac:dyDescent="0.25">
      <c r="A40" s="3">
        <v>38</v>
      </c>
      <c r="B40" s="3" t="s">
        <v>45</v>
      </c>
      <c r="C40" s="12" t="s">
        <v>220</v>
      </c>
      <c r="D40" s="3">
        <v>118651</v>
      </c>
      <c r="E40" s="3">
        <v>1914455</v>
      </c>
      <c r="F40" s="3">
        <v>9827</v>
      </c>
      <c r="G40" s="3" t="s">
        <v>200</v>
      </c>
      <c r="H40" s="3">
        <v>2022</v>
      </c>
      <c r="I40" s="2">
        <v>8.17</v>
      </c>
    </row>
    <row r="41" spans="1:9" x14ac:dyDescent="0.25">
      <c r="A41" s="3">
        <v>39</v>
      </c>
      <c r="B41" s="3" t="s">
        <v>45</v>
      </c>
      <c r="C41" s="12" t="s">
        <v>215</v>
      </c>
      <c r="D41" s="3">
        <v>118651</v>
      </c>
      <c r="E41" s="3">
        <v>1914498</v>
      </c>
      <c r="F41" s="3">
        <v>9870</v>
      </c>
      <c r="G41" s="3" t="s">
        <v>200</v>
      </c>
      <c r="H41" s="3">
        <v>2022</v>
      </c>
      <c r="I41" s="2">
        <v>8.15</v>
      </c>
    </row>
    <row r="42" spans="1:9" x14ac:dyDescent="0.25">
      <c r="A42" s="3">
        <v>40</v>
      </c>
      <c r="B42" s="3" t="s">
        <v>45</v>
      </c>
      <c r="C42" s="1" t="s">
        <v>258</v>
      </c>
      <c r="D42" s="3">
        <v>118651</v>
      </c>
      <c r="E42" s="3">
        <v>1914556</v>
      </c>
      <c r="F42" s="3">
        <v>9928</v>
      </c>
      <c r="G42" s="3" t="s">
        <v>200</v>
      </c>
      <c r="H42" s="3">
        <v>2022</v>
      </c>
      <c r="I42" s="3">
        <v>8.14</v>
      </c>
    </row>
    <row r="43" spans="1:9" x14ac:dyDescent="0.25">
      <c r="A43" s="3">
        <v>41</v>
      </c>
      <c r="B43" s="3" t="s">
        <v>45</v>
      </c>
      <c r="C43" s="12" t="s">
        <v>251</v>
      </c>
      <c r="D43" s="3">
        <v>118651</v>
      </c>
      <c r="E43" s="3">
        <v>1914143</v>
      </c>
      <c r="F43" s="3">
        <v>9515</v>
      </c>
      <c r="G43" s="3" t="s">
        <v>200</v>
      </c>
      <c r="H43" s="3">
        <v>2022</v>
      </c>
      <c r="I43" s="2">
        <v>8.1300000000000008</v>
      </c>
    </row>
    <row r="44" spans="1:9" x14ac:dyDescent="0.25">
      <c r="A44" s="3">
        <v>42</v>
      </c>
      <c r="B44" s="3" t="s">
        <v>45</v>
      </c>
      <c r="C44" s="12" t="s">
        <v>228</v>
      </c>
      <c r="D44" s="3">
        <v>118651</v>
      </c>
      <c r="E44" s="3">
        <v>1914377</v>
      </c>
      <c r="F44" s="3">
        <v>9749</v>
      </c>
      <c r="G44" s="3" t="s">
        <v>200</v>
      </c>
      <c r="H44" s="3">
        <v>2022</v>
      </c>
      <c r="I44" s="2">
        <v>8.11</v>
      </c>
    </row>
    <row r="45" spans="1:9" x14ac:dyDescent="0.25">
      <c r="A45" s="3">
        <v>43</v>
      </c>
      <c r="B45" s="3" t="s">
        <v>45</v>
      </c>
      <c r="C45" s="12" t="s">
        <v>210</v>
      </c>
      <c r="D45" s="3">
        <v>118651</v>
      </c>
      <c r="E45" s="3">
        <v>1914533</v>
      </c>
      <c r="F45" s="3">
        <v>9905</v>
      </c>
      <c r="G45" s="3" t="s">
        <v>200</v>
      </c>
      <c r="H45" s="3">
        <v>2022</v>
      </c>
      <c r="I45" s="2">
        <v>8.08</v>
      </c>
    </row>
    <row r="46" spans="1:9" x14ac:dyDescent="0.25">
      <c r="A46" s="3">
        <v>44</v>
      </c>
      <c r="B46" s="3" t="s">
        <v>45</v>
      </c>
      <c r="C46" s="12" t="s">
        <v>253</v>
      </c>
      <c r="D46" s="3">
        <v>118651</v>
      </c>
      <c r="E46" s="3">
        <v>1914121</v>
      </c>
      <c r="F46" s="3">
        <v>9493</v>
      </c>
      <c r="G46" s="3" t="s">
        <v>200</v>
      </c>
      <c r="H46" s="3">
        <v>2022</v>
      </c>
      <c r="I46" s="2">
        <v>8.07</v>
      </c>
    </row>
    <row r="47" spans="1:9" x14ac:dyDescent="0.25">
      <c r="A47" s="3">
        <v>45</v>
      </c>
      <c r="B47" s="3" t="s">
        <v>45</v>
      </c>
      <c r="C47" s="12" t="s">
        <v>231</v>
      </c>
      <c r="D47" s="3">
        <v>118651</v>
      </c>
      <c r="E47" s="3">
        <v>1914358</v>
      </c>
      <c r="F47" s="3">
        <v>9730</v>
      </c>
      <c r="G47" s="3" t="s">
        <v>200</v>
      </c>
      <c r="H47" s="3">
        <v>2022</v>
      </c>
      <c r="I47" s="2">
        <v>8.0399999999999991</v>
      </c>
    </row>
    <row r="48" spans="1:9" x14ac:dyDescent="0.25">
      <c r="A48" s="3">
        <v>46</v>
      </c>
      <c r="B48" s="3" t="s">
        <v>45</v>
      </c>
      <c r="C48" s="12" t="s">
        <v>239</v>
      </c>
      <c r="D48" s="3">
        <v>118651</v>
      </c>
      <c r="E48" s="3">
        <v>1914236</v>
      </c>
      <c r="F48" s="3">
        <v>9608</v>
      </c>
      <c r="G48" s="3" t="s">
        <v>200</v>
      </c>
      <c r="H48" s="3">
        <v>2022</v>
      </c>
      <c r="I48" s="2">
        <v>8.01</v>
      </c>
    </row>
    <row r="49" spans="1:9" x14ac:dyDescent="0.25">
      <c r="A49" s="3">
        <v>47</v>
      </c>
      <c r="B49" s="3" t="s">
        <v>45</v>
      </c>
      <c r="C49" s="12" t="s">
        <v>244</v>
      </c>
      <c r="D49" s="3">
        <v>118651</v>
      </c>
      <c r="E49" s="3">
        <v>1914211</v>
      </c>
      <c r="F49" s="3">
        <v>9583</v>
      </c>
      <c r="G49" s="3" t="s">
        <v>200</v>
      </c>
      <c r="H49" s="3">
        <v>2022</v>
      </c>
      <c r="I49" s="2">
        <v>8.01</v>
      </c>
    </row>
    <row r="50" spans="1:9" x14ac:dyDescent="0.25">
      <c r="A50" s="3">
        <v>48</v>
      </c>
      <c r="B50" s="3" t="s">
        <v>45</v>
      </c>
      <c r="C50" s="12" t="s">
        <v>203</v>
      </c>
      <c r="D50" s="3">
        <v>118651</v>
      </c>
      <c r="E50" s="3">
        <v>1916313</v>
      </c>
      <c r="F50" s="3">
        <v>10811</v>
      </c>
      <c r="G50" s="3" t="s">
        <v>200</v>
      </c>
      <c r="H50" s="3">
        <v>2022</v>
      </c>
      <c r="I50" s="2">
        <v>8</v>
      </c>
    </row>
    <row r="51" spans="1:9" x14ac:dyDescent="0.25">
      <c r="A51" s="3">
        <v>49</v>
      </c>
      <c r="B51" s="3" t="s">
        <v>45</v>
      </c>
      <c r="C51" s="12" t="s">
        <v>225</v>
      </c>
      <c r="D51" s="3">
        <v>118651</v>
      </c>
      <c r="E51" s="3">
        <v>1914392</v>
      </c>
      <c r="F51" s="3">
        <v>9764</v>
      </c>
      <c r="G51" s="3" t="s">
        <v>200</v>
      </c>
      <c r="H51" s="3">
        <v>2022</v>
      </c>
      <c r="I51" s="2">
        <v>8</v>
      </c>
    </row>
    <row r="52" spans="1:9" x14ac:dyDescent="0.25">
      <c r="A52" s="3">
        <v>50</v>
      </c>
      <c r="B52" s="3" t="s">
        <v>45</v>
      </c>
      <c r="C52" s="12" t="s">
        <v>224</v>
      </c>
      <c r="D52" s="3">
        <v>118651</v>
      </c>
      <c r="E52" s="3">
        <v>1914403</v>
      </c>
      <c r="F52" s="3">
        <v>9775</v>
      </c>
      <c r="G52" s="3" t="s">
        <v>200</v>
      </c>
      <c r="H52" s="3">
        <v>2022</v>
      </c>
      <c r="I52" s="2">
        <v>7.97</v>
      </c>
    </row>
    <row r="53" spans="1:9" x14ac:dyDescent="0.25">
      <c r="A53" s="3">
        <v>51</v>
      </c>
      <c r="B53" s="3" t="s">
        <v>45</v>
      </c>
      <c r="C53" s="12" t="s">
        <v>46</v>
      </c>
      <c r="D53" s="3">
        <v>118651</v>
      </c>
      <c r="E53" s="3">
        <v>1914241</v>
      </c>
      <c r="F53" s="3">
        <v>9613</v>
      </c>
      <c r="G53" s="3" t="s">
        <v>200</v>
      </c>
      <c r="H53" s="3">
        <v>2022</v>
      </c>
      <c r="I53" s="2">
        <v>7.94</v>
      </c>
    </row>
    <row r="54" spans="1:9" x14ac:dyDescent="0.25">
      <c r="A54" s="3">
        <v>52</v>
      </c>
      <c r="B54" s="3" t="s">
        <v>45</v>
      </c>
      <c r="C54" s="12" t="s">
        <v>216</v>
      </c>
      <c r="D54" s="3">
        <v>118651</v>
      </c>
      <c r="E54" s="3">
        <v>1914488</v>
      </c>
      <c r="F54" s="3">
        <v>9860</v>
      </c>
      <c r="G54" s="3" t="s">
        <v>200</v>
      </c>
      <c r="H54" s="3">
        <v>2022</v>
      </c>
      <c r="I54" s="2">
        <v>7.93</v>
      </c>
    </row>
    <row r="55" spans="1:9" x14ac:dyDescent="0.25">
      <c r="A55" s="3">
        <v>53</v>
      </c>
      <c r="B55" s="3" t="s">
        <v>45</v>
      </c>
      <c r="C55" s="12" t="s">
        <v>218</v>
      </c>
      <c r="D55" s="3">
        <v>118651</v>
      </c>
      <c r="E55" s="3">
        <v>1914467</v>
      </c>
      <c r="F55" s="3">
        <v>9839</v>
      </c>
      <c r="G55" s="3" t="s">
        <v>200</v>
      </c>
      <c r="H55" s="3">
        <v>2022</v>
      </c>
      <c r="I55" s="2">
        <v>7.93</v>
      </c>
    </row>
    <row r="56" spans="1:9" x14ac:dyDescent="0.25">
      <c r="A56" s="3">
        <v>54</v>
      </c>
      <c r="B56" s="3" t="s">
        <v>45</v>
      </c>
      <c r="C56" s="12" t="s">
        <v>246</v>
      </c>
      <c r="D56" s="3">
        <v>118651</v>
      </c>
      <c r="E56" s="3">
        <v>1914187</v>
      </c>
      <c r="F56" s="3">
        <v>9559</v>
      </c>
      <c r="G56" s="3" t="s">
        <v>200</v>
      </c>
      <c r="H56" s="3">
        <v>2022</v>
      </c>
      <c r="I56" s="2">
        <v>7.92</v>
      </c>
    </row>
    <row r="57" spans="1:9" x14ac:dyDescent="0.25">
      <c r="A57" s="3">
        <v>55</v>
      </c>
      <c r="B57" s="3" t="s">
        <v>45</v>
      </c>
      <c r="C57" s="12" t="s">
        <v>242</v>
      </c>
      <c r="D57" s="3">
        <v>118651</v>
      </c>
      <c r="E57" s="3">
        <v>1914225</v>
      </c>
      <c r="F57" s="3">
        <v>9597</v>
      </c>
      <c r="G57" s="3" t="s">
        <v>200</v>
      </c>
      <c r="H57" s="3">
        <v>2022</v>
      </c>
      <c r="I57" s="2">
        <v>7.9</v>
      </c>
    </row>
    <row r="58" spans="1:9" x14ac:dyDescent="0.25">
      <c r="A58" s="3">
        <v>56</v>
      </c>
      <c r="B58" s="3" t="s">
        <v>45</v>
      </c>
      <c r="C58" s="12" t="s">
        <v>208</v>
      </c>
      <c r="D58" s="3">
        <v>118651</v>
      </c>
      <c r="E58" s="3">
        <v>1914541</v>
      </c>
      <c r="F58" s="3">
        <v>9913</v>
      </c>
      <c r="G58" s="3" t="s">
        <v>200</v>
      </c>
      <c r="H58" s="3">
        <v>2022</v>
      </c>
      <c r="I58" s="2">
        <v>7.87</v>
      </c>
    </row>
    <row r="59" spans="1:9" x14ac:dyDescent="0.25">
      <c r="A59" s="3">
        <v>57</v>
      </c>
      <c r="B59" s="3" t="s">
        <v>45</v>
      </c>
      <c r="C59" s="12" t="s">
        <v>237</v>
      </c>
      <c r="D59" s="3">
        <v>118651</v>
      </c>
      <c r="E59" s="3">
        <v>1914266</v>
      </c>
      <c r="F59" s="3">
        <v>9638</v>
      </c>
      <c r="G59" s="3" t="s">
        <v>200</v>
      </c>
      <c r="H59" s="3">
        <v>2022</v>
      </c>
      <c r="I59" s="2">
        <v>7.86</v>
      </c>
    </row>
    <row r="60" spans="1:9" x14ac:dyDescent="0.25">
      <c r="A60" s="3">
        <v>58</v>
      </c>
      <c r="B60" s="3" t="s">
        <v>45</v>
      </c>
      <c r="C60" s="12" t="s">
        <v>245</v>
      </c>
      <c r="D60" s="3">
        <v>118651</v>
      </c>
      <c r="E60" s="3">
        <v>1914191</v>
      </c>
      <c r="F60" s="3">
        <v>9563</v>
      </c>
      <c r="G60" s="3" t="s">
        <v>200</v>
      </c>
      <c r="H60" s="3">
        <v>2022</v>
      </c>
      <c r="I60" s="2">
        <v>7.86</v>
      </c>
    </row>
    <row r="61" spans="1:9" x14ac:dyDescent="0.25">
      <c r="A61" s="3">
        <v>59</v>
      </c>
      <c r="B61" s="3" t="s">
        <v>45</v>
      </c>
      <c r="C61" s="12" t="s">
        <v>238</v>
      </c>
      <c r="D61" s="3">
        <v>118651</v>
      </c>
      <c r="E61" s="3">
        <v>1914247</v>
      </c>
      <c r="F61" s="3">
        <v>9619</v>
      </c>
      <c r="G61" s="3" t="s">
        <v>200</v>
      </c>
      <c r="H61" s="3">
        <v>2022</v>
      </c>
      <c r="I61" s="2">
        <v>7.83</v>
      </c>
    </row>
    <row r="62" spans="1:9" x14ac:dyDescent="0.25">
      <c r="A62" s="3">
        <v>60</v>
      </c>
      <c r="B62" s="3" t="s">
        <v>45</v>
      </c>
      <c r="C62" s="1" t="s">
        <v>256</v>
      </c>
      <c r="D62" s="3">
        <v>118651</v>
      </c>
      <c r="E62" s="3">
        <v>1914552</v>
      </c>
      <c r="F62" s="3">
        <v>9924</v>
      </c>
      <c r="G62" s="3" t="s">
        <v>200</v>
      </c>
      <c r="H62" s="3">
        <v>2022</v>
      </c>
      <c r="I62" s="3">
        <v>7.83</v>
      </c>
    </row>
    <row r="63" spans="1:9" x14ac:dyDescent="0.25">
      <c r="A63" s="3">
        <v>61</v>
      </c>
      <c r="B63" s="3" t="s">
        <v>45</v>
      </c>
      <c r="C63" s="12" t="s">
        <v>247</v>
      </c>
      <c r="D63" s="3">
        <v>118651</v>
      </c>
      <c r="E63" s="3">
        <v>1914186</v>
      </c>
      <c r="F63" s="3">
        <v>9558</v>
      </c>
      <c r="G63" s="3" t="s">
        <v>200</v>
      </c>
      <c r="H63" s="3">
        <v>2022</v>
      </c>
      <c r="I63" s="2">
        <v>7.77</v>
      </c>
    </row>
    <row r="64" spans="1:9" x14ac:dyDescent="0.25">
      <c r="A64" s="3">
        <v>62</v>
      </c>
      <c r="B64" s="3" t="s">
        <v>45</v>
      </c>
      <c r="C64" s="12" t="s">
        <v>206</v>
      </c>
      <c r="D64" s="3">
        <v>118651</v>
      </c>
      <c r="E64" s="3">
        <v>1914609</v>
      </c>
      <c r="F64" s="3">
        <v>9981</v>
      </c>
      <c r="G64" s="3" t="s">
        <v>200</v>
      </c>
      <c r="H64" s="3">
        <v>2022</v>
      </c>
      <c r="I64" s="2">
        <v>7.72</v>
      </c>
    </row>
    <row r="65" spans="1:9" x14ac:dyDescent="0.25">
      <c r="A65" s="3">
        <v>63</v>
      </c>
      <c r="B65" s="3" t="s">
        <v>45</v>
      </c>
      <c r="C65" s="12" t="s">
        <v>249</v>
      </c>
      <c r="D65" s="3">
        <v>118651</v>
      </c>
      <c r="E65" s="3">
        <v>1914179</v>
      </c>
      <c r="F65" s="3">
        <v>9551</v>
      </c>
      <c r="G65" s="3" t="s">
        <v>200</v>
      </c>
      <c r="H65" s="3">
        <v>2022</v>
      </c>
      <c r="I65" s="2">
        <v>7.68</v>
      </c>
    </row>
    <row r="66" spans="1:9" x14ac:dyDescent="0.25">
      <c r="A66" s="3">
        <v>64</v>
      </c>
      <c r="B66" s="3" t="s">
        <v>45</v>
      </c>
      <c r="C66" s="12" t="s">
        <v>214</v>
      </c>
      <c r="D66" s="3">
        <v>118651</v>
      </c>
      <c r="E66" s="3">
        <v>1914510</v>
      </c>
      <c r="F66" s="3">
        <v>9882</v>
      </c>
      <c r="G66" s="3" t="s">
        <v>200</v>
      </c>
      <c r="H66" s="3">
        <v>2022</v>
      </c>
      <c r="I66" s="2">
        <v>7.63</v>
      </c>
    </row>
    <row r="67" spans="1:9" x14ac:dyDescent="0.25">
      <c r="A67" s="3">
        <v>65</v>
      </c>
      <c r="B67" s="3" t="s">
        <v>45</v>
      </c>
      <c r="C67" s="12" t="s">
        <v>232</v>
      </c>
      <c r="D67" s="3">
        <v>118651</v>
      </c>
      <c r="E67" s="3">
        <v>1914341</v>
      </c>
      <c r="F67" s="3">
        <v>9713</v>
      </c>
      <c r="G67" s="3" t="s">
        <v>200</v>
      </c>
      <c r="H67" s="3">
        <v>2022</v>
      </c>
      <c r="I67" s="2">
        <v>7.28</v>
      </c>
    </row>
    <row r="68" spans="1:9" x14ac:dyDescent="0.25">
      <c r="A68" s="3">
        <v>66</v>
      </c>
      <c r="B68" s="3" t="s">
        <v>45</v>
      </c>
      <c r="C68" s="12" t="s">
        <v>217</v>
      </c>
      <c r="D68" s="3">
        <v>118651</v>
      </c>
      <c r="E68" s="3">
        <v>1914469</v>
      </c>
      <c r="F68" s="3">
        <v>9841</v>
      </c>
      <c r="G68" s="3" t="s">
        <v>200</v>
      </c>
      <c r="H68" s="3">
        <v>2022</v>
      </c>
      <c r="I68" s="2" t="s">
        <v>11</v>
      </c>
    </row>
    <row r="69" spans="1:9" x14ac:dyDescent="0.25">
      <c r="A69" s="3">
        <v>67</v>
      </c>
      <c r="B69" s="3" t="s">
        <v>45</v>
      </c>
      <c r="C69" s="1" t="s">
        <v>254</v>
      </c>
      <c r="D69" s="3">
        <v>118651</v>
      </c>
      <c r="E69" s="3">
        <v>1914110</v>
      </c>
      <c r="F69" s="3">
        <v>9482</v>
      </c>
      <c r="G69" s="3" t="s">
        <v>200</v>
      </c>
      <c r="H69" s="3">
        <v>2022</v>
      </c>
      <c r="I69" s="3" t="s">
        <v>11</v>
      </c>
    </row>
  </sheetData>
  <sortState xmlns:xlrd2="http://schemas.microsoft.com/office/spreadsheetml/2017/richdata2" ref="C3:I69">
    <sortCondition descending="1" ref="I3:I69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27"/>
  <sheetViews>
    <sheetView topLeftCell="E1" workbookViewId="0">
      <selection activeCell="L4" sqref="L4:R4"/>
    </sheetView>
  </sheetViews>
  <sheetFormatPr defaultRowHeight="15" x14ac:dyDescent="0.25"/>
  <cols>
    <col min="1" max="1" width="8" customWidth="1"/>
    <col min="2" max="2" width="12.42578125" bestFit="1" customWidth="1"/>
    <col min="3" max="3" width="22.7109375" bestFit="1" customWidth="1"/>
    <col min="5" max="5" width="8.5703125" bestFit="1" customWidth="1"/>
    <col min="6" max="6" width="9.85546875" bestFit="1" customWidth="1"/>
    <col min="7" max="7" width="20.140625" bestFit="1" customWidth="1"/>
    <col min="8" max="8" width="15.5703125" bestFit="1" customWidth="1"/>
    <col min="11" max="11" width="14.85546875" bestFit="1" customWidth="1"/>
    <col min="12" max="12" width="18.28515625" bestFit="1" customWidth="1"/>
    <col min="13" max="16" width="17" bestFit="1" customWidth="1"/>
    <col min="17" max="17" width="5.5703125" bestFit="1" customWidth="1"/>
  </cols>
  <sheetData>
    <row r="1" spans="1:18" ht="50.25" customHeight="1" thickBot="1" x14ac:dyDescent="0.3">
      <c r="A1" s="53" t="s">
        <v>513</v>
      </c>
      <c r="B1" s="53"/>
      <c r="C1" s="53"/>
      <c r="D1" s="53"/>
      <c r="E1" s="53"/>
      <c r="F1" s="53"/>
      <c r="G1" s="53"/>
      <c r="H1" s="53"/>
      <c r="I1" s="53"/>
    </row>
    <row r="2" spans="1:18" ht="24.75" customHeight="1" thickBot="1" x14ac:dyDescent="0.3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6" t="s">
        <v>8</v>
      </c>
    </row>
    <row r="3" spans="1:18" ht="15.75" x14ac:dyDescent="0.25">
      <c r="A3" s="32">
        <v>1</v>
      </c>
      <c r="B3" s="33" t="s">
        <v>48</v>
      </c>
      <c r="C3" s="34" t="s">
        <v>498</v>
      </c>
      <c r="D3" s="46">
        <v>118641</v>
      </c>
      <c r="E3" s="47">
        <v>1914038</v>
      </c>
      <c r="F3" s="47" t="s">
        <v>499</v>
      </c>
      <c r="G3" s="35" t="s">
        <v>84</v>
      </c>
      <c r="H3" s="40">
        <v>2022</v>
      </c>
      <c r="I3" s="43">
        <v>9.73</v>
      </c>
      <c r="K3" s="17" t="s">
        <v>21</v>
      </c>
      <c r="L3" s="17" t="s">
        <v>16</v>
      </c>
      <c r="M3" s="17" t="s">
        <v>15</v>
      </c>
      <c r="N3" s="17" t="s">
        <v>17</v>
      </c>
      <c r="O3" s="17" t="s">
        <v>18</v>
      </c>
      <c r="P3" s="17" t="s">
        <v>19</v>
      </c>
      <c r="Q3" s="17" t="s">
        <v>11</v>
      </c>
      <c r="R3" s="17" t="s">
        <v>20</v>
      </c>
    </row>
    <row r="4" spans="1:18" ht="15.75" x14ac:dyDescent="0.25">
      <c r="A4" s="36">
        <v>2</v>
      </c>
      <c r="B4" s="37" t="s">
        <v>48</v>
      </c>
      <c r="C4" s="20" t="s">
        <v>480</v>
      </c>
      <c r="D4" s="3">
        <v>118641</v>
      </c>
      <c r="E4" s="19">
        <v>1913964</v>
      </c>
      <c r="F4" s="19" t="s">
        <v>481</v>
      </c>
      <c r="G4" s="2" t="s">
        <v>84</v>
      </c>
      <c r="H4" s="41">
        <v>2022</v>
      </c>
      <c r="I4" s="44">
        <v>9.52</v>
      </c>
      <c r="K4" s="17" t="s">
        <v>14</v>
      </c>
      <c r="L4" s="17">
        <f>COUNTIFS(I3:I27, "&lt;10.01", I3:I27, "&gt;8.99")</f>
        <v>19</v>
      </c>
      <c r="M4" s="17">
        <f>COUNTIFS(I3:I27, "&lt;9.00", I3:I27, "&gt;7.99")</f>
        <v>6</v>
      </c>
      <c r="N4" s="17">
        <f>COUNTIFS(I3:I27, "&lt;8.01", I3:I27, "&gt;6.99")</f>
        <v>0</v>
      </c>
      <c r="O4" s="17">
        <f>COUNTIFS(I3:I27, "&lt;7.01", I3:I27, "&gt;5.99")</f>
        <v>0</v>
      </c>
      <c r="P4" s="17">
        <f>COUNTIFS(I3:I27, "&lt;6.01", I3:I27, "&gt;5")</f>
        <v>0</v>
      </c>
      <c r="Q4" s="17">
        <f>COUNTIF(I3:I27, "GPW")</f>
        <v>0</v>
      </c>
      <c r="R4" s="17">
        <f>L4+M4+N4+O4+P4+Q4</f>
        <v>25</v>
      </c>
    </row>
    <row r="5" spans="1:18" ht="15.75" x14ac:dyDescent="0.25">
      <c r="A5" s="36">
        <v>3</v>
      </c>
      <c r="B5" s="37" t="s">
        <v>48</v>
      </c>
      <c r="C5" s="18" t="s">
        <v>503</v>
      </c>
      <c r="D5" s="3">
        <v>118641</v>
      </c>
      <c r="E5" s="19">
        <v>1914049</v>
      </c>
      <c r="F5" s="19" t="s">
        <v>504</v>
      </c>
      <c r="G5" s="2" t="s">
        <v>84</v>
      </c>
      <c r="H5" s="41">
        <v>2022</v>
      </c>
      <c r="I5" s="44">
        <v>9.52</v>
      </c>
    </row>
    <row r="6" spans="1:18" ht="15.75" x14ac:dyDescent="0.25">
      <c r="A6" s="36">
        <v>4</v>
      </c>
      <c r="B6" s="37" t="s">
        <v>48</v>
      </c>
      <c r="C6" s="18" t="s">
        <v>507</v>
      </c>
      <c r="D6" s="3">
        <v>118641</v>
      </c>
      <c r="E6" s="19">
        <v>1914061</v>
      </c>
      <c r="F6" s="19" t="s">
        <v>508</v>
      </c>
      <c r="G6" s="2" t="s">
        <v>84</v>
      </c>
      <c r="H6" s="41">
        <v>2022</v>
      </c>
      <c r="I6" s="44">
        <v>9.48</v>
      </c>
    </row>
    <row r="7" spans="1:18" ht="15.75" x14ac:dyDescent="0.25">
      <c r="A7" s="36">
        <v>5</v>
      </c>
      <c r="B7" s="37" t="s">
        <v>48</v>
      </c>
      <c r="C7" s="18" t="s">
        <v>474</v>
      </c>
      <c r="D7" s="3">
        <v>118641</v>
      </c>
      <c r="E7" s="19">
        <v>1913954</v>
      </c>
      <c r="F7" s="19" t="s">
        <v>475</v>
      </c>
      <c r="G7" s="2" t="s">
        <v>84</v>
      </c>
      <c r="H7" s="41">
        <v>2022</v>
      </c>
      <c r="I7" s="45">
        <v>9.4600000000000009</v>
      </c>
    </row>
    <row r="8" spans="1:18" ht="15.75" x14ac:dyDescent="0.25">
      <c r="A8" s="36">
        <v>6</v>
      </c>
      <c r="B8" s="37" t="s">
        <v>48</v>
      </c>
      <c r="C8" s="18" t="s">
        <v>490</v>
      </c>
      <c r="D8" s="3">
        <v>118641</v>
      </c>
      <c r="E8" s="19">
        <v>1914005</v>
      </c>
      <c r="F8" s="19" t="s">
        <v>491</v>
      </c>
      <c r="G8" s="2" t="s">
        <v>84</v>
      </c>
      <c r="H8" s="41">
        <v>2022</v>
      </c>
      <c r="I8" s="44">
        <v>9.4600000000000009</v>
      </c>
    </row>
    <row r="9" spans="1:18" ht="15.75" x14ac:dyDescent="0.25">
      <c r="A9" s="36">
        <v>7</v>
      </c>
      <c r="B9" s="37" t="s">
        <v>48</v>
      </c>
      <c r="C9" s="18" t="s">
        <v>496</v>
      </c>
      <c r="D9" s="3">
        <v>118641</v>
      </c>
      <c r="E9" s="19">
        <v>1914036</v>
      </c>
      <c r="F9" s="19" t="s">
        <v>497</v>
      </c>
      <c r="G9" s="2" t="s">
        <v>84</v>
      </c>
      <c r="H9" s="41">
        <v>2022</v>
      </c>
      <c r="I9" s="44">
        <v>9.4600000000000009</v>
      </c>
    </row>
    <row r="10" spans="1:18" ht="15.75" x14ac:dyDescent="0.25">
      <c r="A10" s="36">
        <v>8</v>
      </c>
      <c r="B10" s="37" t="s">
        <v>48</v>
      </c>
      <c r="C10" s="18" t="s">
        <v>505</v>
      </c>
      <c r="D10" s="3">
        <v>118641</v>
      </c>
      <c r="E10" s="19">
        <v>1914059</v>
      </c>
      <c r="F10" s="19" t="s">
        <v>506</v>
      </c>
      <c r="G10" s="2" t="s">
        <v>84</v>
      </c>
      <c r="H10" s="41">
        <v>2022</v>
      </c>
      <c r="I10" s="44">
        <v>9.4600000000000009</v>
      </c>
    </row>
    <row r="11" spans="1:18" ht="15.75" x14ac:dyDescent="0.25">
      <c r="A11" s="36">
        <v>9</v>
      </c>
      <c r="B11" s="37" t="s">
        <v>48</v>
      </c>
      <c r="C11" s="18" t="s">
        <v>486</v>
      </c>
      <c r="D11" s="3">
        <v>118641</v>
      </c>
      <c r="E11" s="19">
        <v>1913985</v>
      </c>
      <c r="F11" s="19" t="s">
        <v>487</v>
      </c>
      <c r="G11" s="2" t="s">
        <v>84</v>
      </c>
      <c r="H11" s="41">
        <v>2022</v>
      </c>
      <c r="I11" s="44">
        <v>9.42</v>
      </c>
    </row>
    <row r="12" spans="1:18" ht="15.75" x14ac:dyDescent="0.25">
      <c r="A12" s="36">
        <v>10</v>
      </c>
      <c r="B12" s="37" t="s">
        <v>48</v>
      </c>
      <c r="C12" s="18" t="s">
        <v>501</v>
      </c>
      <c r="D12" s="3">
        <v>118641</v>
      </c>
      <c r="E12" s="19">
        <v>1914048</v>
      </c>
      <c r="F12" s="19" t="s">
        <v>502</v>
      </c>
      <c r="G12" s="2" t="s">
        <v>84</v>
      </c>
      <c r="H12" s="41">
        <v>2022</v>
      </c>
      <c r="I12" s="45">
        <v>9.3800000000000008</v>
      </c>
    </row>
    <row r="13" spans="1:18" ht="15.75" x14ac:dyDescent="0.25">
      <c r="A13" s="36">
        <v>11</v>
      </c>
      <c r="B13" s="37" t="s">
        <v>48</v>
      </c>
      <c r="C13" s="18" t="s">
        <v>476</v>
      </c>
      <c r="D13" s="3">
        <v>118641</v>
      </c>
      <c r="E13" s="19">
        <v>1913957</v>
      </c>
      <c r="F13" s="19" t="s">
        <v>477</v>
      </c>
      <c r="G13" s="2" t="s">
        <v>84</v>
      </c>
      <c r="H13" s="41">
        <v>2022</v>
      </c>
      <c r="I13" s="44">
        <v>9.35</v>
      </c>
    </row>
    <row r="14" spans="1:18" ht="15.75" x14ac:dyDescent="0.25">
      <c r="A14" s="36">
        <v>12</v>
      </c>
      <c r="B14" s="37" t="s">
        <v>48</v>
      </c>
      <c r="C14" s="18" t="s">
        <v>472</v>
      </c>
      <c r="D14" s="3">
        <v>118641</v>
      </c>
      <c r="E14" s="19">
        <v>1913951</v>
      </c>
      <c r="F14" s="19" t="s">
        <v>473</v>
      </c>
      <c r="G14" s="2" t="s">
        <v>84</v>
      </c>
      <c r="H14" s="41">
        <v>2022</v>
      </c>
      <c r="I14" s="44">
        <v>9.34</v>
      </c>
    </row>
    <row r="15" spans="1:18" ht="15.75" x14ac:dyDescent="0.25">
      <c r="A15" s="36">
        <v>13</v>
      </c>
      <c r="B15" s="37" t="s">
        <v>48</v>
      </c>
      <c r="C15" s="18" t="s">
        <v>466</v>
      </c>
      <c r="D15" s="3">
        <v>118641</v>
      </c>
      <c r="E15" s="19">
        <v>1913939</v>
      </c>
      <c r="F15" s="19" t="s">
        <v>467</v>
      </c>
      <c r="G15" s="2" t="s">
        <v>84</v>
      </c>
      <c r="H15" s="41">
        <v>2022</v>
      </c>
      <c r="I15" s="44">
        <v>9.31</v>
      </c>
    </row>
    <row r="16" spans="1:18" ht="15.75" x14ac:dyDescent="0.25">
      <c r="A16" s="36">
        <v>14</v>
      </c>
      <c r="B16" s="37" t="s">
        <v>48</v>
      </c>
      <c r="C16" s="18" t="s">
        <v>492</v>
      </c>
      <c r="D16" s="3">
        <v>118641</v>
      </c>
      <c r="E16" s="19">
        <v>1914008</v>
      </c>
      <c r="F16" s="19" t="s">
        <v>493</v>
      </c>
      <c r="G16" s="2" t="s">
        <v>84</v>
      </c>
      <c r="H16" s="41">
        <v>2022</v>
      </c>
      <c r="I16" s="45">
        <v>9.24</v>
      </c>
    </row>
    <row r="17" spans="1:9" ht="15.75" x14ac:dyDescent="0.25">
      <c r="A17" s="36">
        <v>15</v>
      </c>
      <c r="B17" s="37" t="s">
        <v>48</v>
      </c>
      <c r="C17" s="18" t="s">
        <v>468</v>
      </c>
      <c r="D17" s="3">
        <v>118641</v>
      </c>
      <c r="E17" s="19">
        <v>1913946</v>
      </c>
      <c r="F17" s="19" t="s">
        <v>469</v>
      </c>
      <c r="G17" s="2" t="s">
        <v>84</v>
      </c>
      <c r="H17" s="41">
        <v>2022</v>
      </c>
      <c r="I17" s="44">
        <v>9.2100000000000009</v>
      </c>
    </row>
    <row r="18" spans="1:9" ht="15.75" x14ac:dyDescent="0.25">
      <c r="A18" s="36">
        <v>16</v>
      </c>
      <c r="B18" s="37" t="s">
        <v>48</v>
      </c>
      <c r="C18" s="18" t="s">
        <v>484</v>
      </c>
      <c r="D18" s="3">
        <v>118641</v>
      </c>
      <c r="E18" s="19">
        <v>1913982</v>
      </c>
      <c r="F18" s="19" t="s">
        <v>485</v>
      </c>
      <c r="G18" s="2" t="s">
        <v>84</v>
      </c>
      <c r="H18" s="41">
        <v>2022</v>
      </c>
      <c r="I18" s="45">
        <v>9.2100000000000009</v>
      </c>
    </row>
    <row r="19" spans="1:9" ht="15.75" x14ac:dyDescent="0.25">
      <c r="A19" s="36">
        <v>17</v>
      </c>
      <c r="B19" s="37" t="s">
        <v>48</v>
      </c>
      <c r="C19" s="18" t="s">
        <v>65</v>
      </c>
      <c r="D19" s="3">
        <v>118641</v>
      </c>
      <c r="E19" s="19">
        <v>1914039</v>
      </c>
      <c r="F19" s="19" t="s">
        <v>500</v>
      </c>
      <c r="G19" s="2" t="s">
        <v>84</v>
      </c>
      <c r="H19" s="41">
        <v>2022</v>
      </c>
      <c r="I19" s="44">
        <v>9.17</v>
      </c>
    </row>
    <row r="20" spans="1:9" ht="15.75" x14ac:dyDescent="0.25">
      <c r="A20" s="36">
        <v>18</v>
      </c>
      <c r="B20" s="37" t="s">
        <v>48</v>
      </c>
      <c r="C20" s="18" t="s">
        <v>470</v>
      </c>
      <c r="D20" s="3">
        <v>118641</v>
      </c>
      <c r="E20" s="19">
        <v>1913948</v>
      </c>
      <c r="F20" s="19" t="s">
        <v>471</v>
      </c>
      <c r="G20" s="2" t="s">
        <v>84</v>
      </c>
      <c r="H20" s="41">
        <v>2022</v>
      </c>
      <c r="I20" s="44">
        <v>9.0299999999999994</v>
      </c>
    </row>
    <row r="21" spans="1:9" ht="15.75" x14ac:dyDescent="0.25">
      <c r="A21" s="36">
        <v>19</v>
      </c>
      <c r="B21" s="37" t="s">
        <v>48</v>
      </c>
      <c r="C21" s="18" t="s">
        <v>478</v>
      </c>
      <c r="D21" s="3">
        <v>118641</v>
      </c>
      <c r="E21" s="19">
        <v>1913958</v>
      </c>
      <c r="F21" s="19" t="s">
        <v>479</v>
      </c>
      <c r="G21" s="2" t="s">
        <v>84</v>
      </c>
      <c r="H21" s="41">
        <v>2022</v>
      </c>
      <c r="I21" s="45">
        <v>9</v>
      </c>
    </row>
    <row r="22" spans="1:9" ht="15.75" x14ac:dyDescent="0.25">
      <c r="A22" s="36">
        <v>20</v>
      </c>
      <c r="B22" s="37" t="s">
        <v>48</v>
      </c>
      <c r="C22" s="18" t="s">
        <v>509</v>
      </c>
      <c r="D22" s="3">
        <v>118641</v>
      </c>
      <c r="E22" s="19">
        <v>1914063</v>
      </c>
      <c r="F22" s="19" t="s">
        <v>510</v>
      </c>
      <c r="G22" s="2" t="s">
        <v>84</v>
      </c>
      <c r="H22" s="41">
        <v>2022</v>
      </c>
      <c r="I22" s="44">
        <v>8.9700000000000006</v>
      </c>
    </row>
    <row r="23" spans="1:9" ht="15.75" x14ac:dyDescent="0.25">
      <c r="A23" s="36">
        <v>21</v>
      </c>
      <c r="B23" s="37" t="s">
        <v>48</v>
      </c>
      <c r="C23" s="18" t="s">
        <v>482</v>
      </c>
      <c r="D23" s="3">
        <v>118641</v>
      </c>
      <c r="E23" s="19">
        <v>1913973</v>
      </c>
      <c r="F23" s="19" t="s">
        <v>483</v>
      </c>
      <c r="G23" s="2" t="s">
        <v>84</v>
      </c>
      <c r="H23" s="41">
        <v>2022</v>
      </c>
      <c r="I23" s="44">
        <v>8.89</v>
      </c>
    </row>
    <row r="24" spans="1:9" ht="15.75" x14ac:dyDescent="0.25">
      <c r="A24" s="36">
        <v>22</v>
      </c>
      <c r="B24" s="37" t="s">
        <v>48</v>
      </c>
      <c r="C24" s="18" t="s">
        <v>464</v>
      </c>
      <c r="D24" s="3">
        <v>118641</v>
      </c>
      <c r="E24" s="19">
        <v>1913926</v>
      </c>
      <c r="F24" s="19" t="s">
        <v>465</v>
      </c>
      <c r="G24" s="2" t="s">
        <v>84</v>
      </c>
      <c r="H24" s="41">
        <v>2022</v>
      </c>
      <c r="I24" s="44">
        <v>8.7899999999999991</v>
      </c>
    </row>
    <row r="25" spans="1:9" ht="15.75" x14ac:dyDescent="0.25">
      <c r="A25" s="36">
        <v>23</v>
      </c>
      <c r="B25" s="37" t="s">
        <v>48</v>
      </c>
      <c r="C25" s="18" t="s">
        <v>494</v>
      </c>
      <c r="D25" s="3">
        <v>118641</v>
      </c>
      <c r="E25" s="19">
        <v>1914017</v>
      </c>
      <c r="F25" s="19" t="s">
        <v>495</v>
      </c>
      <c r="G25" s="2" t="s">
        <v>84</v>
      </c>
      <c r="H25" s="41">
        <v>2022</v>
      </c>
      <c r="I25" s="44">
        <v>8.7899999999999991</v>
      </c>
    </row>
    <row r="26" spans="1:9" ht="15.75" x14ac:dyDescent="0.25">
      <c r="A26" s="36">
        <v>24</v>
      </c>
      <c r="B26" s="37" t="s">
        <v>48</v>
      </c>
      <c r="C26" s="18" t="s">
        <v>488</v>
      </c>
      <c r="D26" s="3">
        <v>118641</v>
      </c>
      <c r="E26" s="19">
        <v>1913986</v>
      </c>
      <c r="F26" s="19" t="s">
        <v>489</v>
      </c>
      <c r="G26" s="2" t="s">
        <v>84</v>
      </c>
      <c r="H26" s="41">
        <v>2022</v>
      </c>
      <c r="I26" s="44">
        <v>8.77</v>
      </c>
    </row>
    <row r="27" spans="1:9" ht="16.5" thickBot="1" x14ac:dyDescent="0.3">
      <c r="A27" s="38">
        <v>25</v>
      </c>
      <c r="B27" s="39" t="s">
        <v>48</v>
      </c>
      <c r="C27" s="21" t="s">
        <v>511</v>
      </c>
      <c r="D27" s="23">
        <v>118641</v>
      </c>
      <c r="E27" s="48">
        <v>1914068</v>
      </c>
      <c r="F27" s="48" t="s">
        <v>512</v>
      </c>
      <c r="G27" s="22" t="s">
        <v>84</v>
      </c>
      <c r="H27" s="42">
        <v>2022</v>
      </c>
      <c r="I27" s="44">
        <v>8.31</v>
      </c>
    </row>
  </sheetData>
  <sortState xmlns:xlrd2="http://schemas.microsoft.com/office/spreadsheetml/2017/richdata2" ref="C3:I27">
    <sortCondition descending="1" ref="I3:I27"/>
  </sortState>
  <mergeCells count="1">
    <mergeCell ref="A1:I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15"/>
  <sheetViews>
    <sheetView topLeftCell="D1" workbookViewId="0">
      <selection activeCell="L4" sqref="L4:R4"/>
    </sheetView>
  </sheetViews>
  <sheetFormatPr defaultRowHeight="15" x14ac:dyDescent="0.25"/>
  <cols>
    <col min="2" max="2" width="11.7109375" bestFit="1" customWidth="1"/>
    <col min="3" max="3" width="20.855468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7.25" customHeight="1" x14ac:dyDescent="0.25">
      <c r="A1" s="52" t="s">
        <v>271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3" t="s">
        <v>49</v>
      </c>
      <c r="C3" s="1" t="s">
        <v>272</v>
      </c>
      <c r="D3" s="3">
        <v>118641</v>
      </c>
      <c r="E3" s="3">
        <v>1914062</v>
      </c>
      <c r="F3" s="3">
        <v>9433</v>
      </c>
      <c r="G3" s="2" t="s">
        <v>200</v>
      </c>
      <c r="H3" s="3">
        <v>2022</v>
      </c>
      <c r="I3" s="4">
        <v>9.68</v>
      </c>
      <c r="K3" s="5" t="s">
        <v>21</v>
      </c>
      <c r="L3" s="5" t="s">
        <v>16</v>
      </c>
      <c r="M3" s="5" t="s">
        <v>15</v>
      </c>
      <c r="N3" s="5" t="s">
        <v>17</v>
      </c>
      <c r="O3" s="5" t="s">
        <v>18</v>
      </c>
      <c r="P3" s="5" t="s">
        <v>19</v>
      </c>
      <c r="Q3" s="5" t="s">
        <v>11</v>
      </c>
      <c r="R3" s="5" t="s">
        <v>20</v>
      </c>
    </row>
    <row r="4" spans="1:18" x14ac:dyDescent="0.25">
      <c r="A4" s="3">
        <v>2</v>
      </c>
      <c r="B4" s="3" t="s">
        <v>49</v>
      </c>
      <c r="C4" s="1" t="s">
        <v>280</v>
      </c>
      <c r="D4" s="3">
        <v>118641</v>
      </c>
      <c r="E4" s="3">
        <v>1913944</v>
      </c>
      <c r="F4" s="3">
        <v>9315</v>
      </c>
      <c r="G4" s="2" t="s">
        <v>200</v>
      </c>
      <c r="H4" s="3">
        <v>2022</v>
      </c>
      <c r="I4" s="4">
        <v>9.42</v>
      </c>
      <c r="K4" s="5" t="s">
        <v>14</v>
      </c>
      <c r="L4" s="5">
        <f>COUNTIFS(I3:I15, "&lt;10.01", I3:I15, "&gt;8.99")</f>
        <v>12</v>
      </c>
      <c r="M4" s="5">
        <f>COUNTIFS(I3:I15, "&lt;9.0", I3:I15, "&gt;7.99")</f>
        <v>1</v>
      </c>
      <c r="N4" s="5">
        <f>COUNTIFS(I3:I15, "&lt;8.01", I3:I15, "&gt;6.99")</f>
        <v>0</v>
      </c>
      <c r="O4" s="5">
        <f>COUNTIFS(I3:I15, "&lt;7.01", I3:I15, "&gt;5.99")</f>
        <v>0</v>
      </c>
      <c r="P4" s="5">
        <f>COUNTIFS(I3:I15, "&lt;6.01", I3:I15, "&gt;5")</f>
        <v>0</v>
      </c>
      <c r="Q4" s="5">
        <f>COUNTIF(I3:I15, "GPW")</f>
        <v>0</v>
      </c>
      <c r="R4" s="5">
        <f>L4+M4+N4+O4+P4+Q4</f>
        <v>13</v>
      </c>
    </row>
    <row r="5" spans="1:18" x14ac:dyDescent="0.25">
      <c r="A5" s="3">
        <v>3</v>
      </c>
      <c r="B5" s="3" t="s">
        <v>49</v>
      </c>
      <c r="C5" s="1" t="s">
        <v>274</v>
      </c>
      <c r="D5" s="3">
        <v>118641</v>
      </c>
      <c r="E5" s="3">
        <v>1914029</v>
      </c>
      <c r="F5" s="3">
        <v>9400</v>
      </c>
      <c r="G5" s="2" t="s">
        <v>200</v>
      </c>
      <c r="H5" s="3">
        <v>2022</v>
      </c>
      <c r="I5" s="4">
        <v>9.3800000000000008</v>
      </c>
    </row>
    <row r="6" spans="1:18" x14ac:dyDescent="0.25">
      <c r="A6" s="3">
        <v>4</v>
      </c>
      <c r="B6" s="3" t="s">
        <v>49</v>
      </c>
      <c r="C6" s="1" t="s">
        <v>281</v>
      </c>
      <c r="D6" s="3">
        <v>118641</v>
      </c>
      <c r="E6" s="3">
        <v>1913928</v>
      </c>
      <c r="F6" s="3">
        <v>9299</v>
      </c>
      <c r="G6" s="2" t="s">
        <v>200</v>
      </c>
      <c r="H6" s="3">
        <v>2022</v>
      </c>
      <c r="I6" s="4">
        <v>9.3800000000000008</v>
      </c>
    </row>
    <row r="7" spans="1:18" x14ac:dyDescent="0.25">
      <c r="A7" s="3">
        <v>5</v>
      </c>
      <c r="B7" s="3" t="s">
        <v>49</v>
      </c>
      <c r="C7" s="1" t="s">
        <v>273</v>
      </c>
      <c r="D7" s="3">
        <v>118641</v>
      </c>
      <c r="E7" s="3">
        <v>1914055</v>
      </c>
      <c r="F7" s="3">
        <v>9426</v>
      </c>
      <c r="G7" s="2" t="s">
        <v>200</v>
      </c>
      <c r="H7" s="3">
        <v>2022</v>
      </c>
      <c r="I7" s="4">
        <v>9.34</v>
      </c>
    </row>
    <row r="8" spans="1:18" x14ac:dyDescent="0.25">
      <c r="A8" s="3">
        <v>6</v>
      </c>
      <c r="B8" s="3" t="s">
        <v>49</v>
      </c>
      <c r="C8" s="1" t="s">
        <v>95</v>
      </c>
      <c r="D8" s="3">
        <v>118641</v>
      </c>
      <c r="E8" s="3">
        <v>1913935</v>
      </c>
      <c r="F8" s="3">
        <v>9306</v>
      </c>
      <c r="G8" s="2" t="s">
        <v>200</v>
      </c>
      <c r="H8" s="3">
        <v>2022</v>
      </c>
      <c r="I8" s="4">
        <v>9.34</v>
      </c>
    </row>
    <row r="9" spans="1:18" x14ac:dyDescent="0.25">
      <c r="A9" s="3">
        <v>7</v>
      </c>
      <c r="B9" s="3" t="s">
        <v>49</v>
      </c>
      <c r="C9" s="1" t="s">
        <v>41</v>
      </c>
      <c r="D9" s="3">
        <v>118641</v>
      </c>
      <c r="E9" s="3">
        <v>1914047</v>
      </c>
      <c r="F9" s="3">
        <v>9418</v>
      </c>
      <c r="G9" s="2" t="s">
        <v>200</v>
      </c>
      <c r="H9" s="3">
        <v>2022</v>
      </c>
      <c r="I9" s="4">
        <v>9.25</v>
      </c>
    </row>
    <row r="10" spans="1:18" x14ac:dyDescent="0.25">
      <c r="A10" s="3">
        <v>8</v>
      </c>
      <c r="B10" s="3" t="s">
        <v>49</v>
      </c>
      <c r="C10" s="1" t="s">
        <v>277</v>
      </c>
      <c r="D10" s="3">
        <v>118641</v>
      </c>
      <c r="E10" s="3">
        <v>1914001</v>
      </c>
      <c r="F10" s="3">
        <v>9372</v>
      </c>
      <c r="G10" s="2" t="s">
        <v>200</v>
      </c>
      <c r="H10" s="3">
        <v>2022</v>
      </c>
      <c r="I10" s="4">
        <v>9.25</v>
      </c>
    </row>
    <row r="11" spans="1:18" x14ac:dyDescent="0.25">
      <c r="A11" s="3">
        <v>9</v>
      </c>
      <c r="B11" s="3" t="s">
        <v>49</v>
      </c>
      <c r="C11" s="1" t="s">
        <v>275</v>
      </c>
      <c r="D11" s="3">
        <v>118641</v>
      </c>
      <c r="E11" s="3">
        <v>1914012</v>
      </c>
      <c r="F11" s="3">
        <v>9383</v>
      </c>
      <c r="G11" s="2" t="s">
        <v>200</v>
      </c>
      <c r="H11" s="3">
        <v>2022</v>
      </c>
      <c r="I11" s="4">
        <v>9.2100000000000009</v>
      </c>
    </row>
    <row r="12" spans="1:18" x14ac:dyDescent="0.25">
      <c r="A12" s="3">
        <v>10</v>
      </c>
      <c r="B12" s="3" t="s">
        <v>49</v>
      </c>
      <c r="C12" s="1" t="s">
        <v>81</v>
      </c>
      <c r="D12" s="3">
        <v>118641</v>
      </c>
      <c r="E12" s="3">
        <v>1914019</v>
      </c>
      <c r="F12" s="3">
        <v>9390</v>
      </c>
      <c r="G12" s="2" t="s">
        <v>200</v>
      </c>
      <c r="H12" s="3">
        <v>2022</v>
      </c>
      <c r="I12" s="4">
        <v>9.11</v>
      </c>
    </row>
    <row r="13" spans="1:18" x14ac:dyDescent="0.25">
      <c r="A13" s="3">
        <v>11</v>
      </c>
      <c r="B13" s="24" t="s">
        <v>49</v>
      </c>
      <c r="C13" s="27" t="s">
        <v>279</v>
      </c>
      <c r="D13" s="24">
        <v>118641</v>
      </c>
      <c r="E13" s="3">
        <v>1913953</v>
      </c>
      <c r="F13" s="24">
        <v>9324</v>
      </c>
      <c r="G13" s="2" t="s">
        <v>200</v>
      </c>
      <c r="H13" s="3">
        <v>2022</v>
      </c>
      <c r="I13" s="28">
        <v>9.08</v>
      </c>
    </row>
    <row r="14" spans="1:18" x14ac:dyDescent="0.25">
      <c r="A14" s="3">
        <v>12</v>
      </c>
      <c r="B14" s="3" t="s">
        <v>49</v>
      </c>
      <c r="C14" s="1" t="s">
        <v>278</v>
      </c>
      <c r="D14" s="3">
        <v>118641</v>
      </c>
      <c r="E14" s="3">
        <v>1913996</v>
      </c>
      <c r="F14" s="3">
        <v>9367</v>
      </c>
      <c r="G14" s="2" t="s">
        <v>200</v>
      </c>
      <c r="H14" s="3">
        <v>2022</v>
      </c>
      <c r="I14" s="4">
        <v>9</v>
      </c>
    </row>
    <row r="15" spans="1:18" x14ac:dyDescent="0.25">
      <c r="A15" s="3">
        <v>13</v>
      </c>
      <c r="B15" s="3" t="s">
        <v>49</v>
      </c>
      <c r="C15" s="1" t="s">
        <v>276</v>
      </c>
      <c r="D15" s="3">
        <v>118641</v>
      </c>
      <c r="E15" s="3">
        <v>1914007</v>
      </c>
      <c r="F15" s="3">
        <v>9378</v>
      </c>
      <c r="G15" s="2" t="s">
        <v>200</v>
      </c>
      <c r="H15" s="3">
        <v>2022</v>
      </c>
      <c r="I15" s="4">
        <v>8.83</v>
      </c>
    </row>
  </sheetData>
  <sortState xmlns:xlrd2="http://schemas.microsoft.com/office/spreadsheetml/2017/richdata2" ref="C3:I15">
    <sortCondition descending="1" ref="I3:I15"/>
  </sortState>
  <mergeCells count="1">
    <mergeCell ref="A1:I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18"/>
  <sheetViews>
    <sheetView topLeftCell="D1" workbookViewId="0">
      <selection activeCell="L4" sqref="L4:R4"/>
    </sheetView>
  </sheetViews>
  <sheetFormatPr defaultRowHeight="15" x14ac:dyDescent="0.25"/>
  <cols>
    <col min="2" max="2" width="11.7109375" bestFit="1" customWidth="1"/>
    <col min="3" max="3" width="20.4257812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51" customHeight="1" x14ac:dyDescent="0.25">
      <c r="A1" s="52" t="s">
        <v>378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3" t="s">
        <v>50</v>
      </c>
      <c r="C3" s="1" t="s">
        <v>375</v>
      </c>
      <c r="D3" s="3">
        <v>118641</v>
      </c>
      <c r="E3" s="3">
        <v>1913999</v>
      </c>
      <c r="F3" s="3">
        <v>9370</v>
      </c>
      <c r="G3" s="2" t="s">
        <v>84</v>
      </c>
      <c r="H3" s="3">
        <v>2022</v>
      </c>
      <c r="I3" s="3">
        <v>9.4600000000000009</v>
      </c>
      <c r="K3" s="5" t="s">
        <v>21</v>
      </c>
      <c r="L3" s="5" t="s">
        <v>16</v>
      </c>
      <c r="M3" s="5" t="s">
        <v>15</v>
      </c>
      <c r="N3" s="5" t="s">
        <v>17</v>
      </c>
      <c r="O3" s="5" t="s">
        <v>18</v>
      </c>
      <c r="P3" s="5" t="s">
        <v>19</v>
      </c>
      <c r="Q3" s="5" t="s">
        <v>11</v>
      </c>
      <c r="R3" s="5" t="s">
        <v>20</v>
      </c>
    </row>
    <row r="4" spans="1:18" x14ac:dyDescent="0.25">
      <c r="A4" s="3">
        <v>2</v>
      </c>
      <c r="B4" s="3" t="s">
        <v>50</v>
      </c>
      <c r="C4" s="1" t="s">
        <v>462</v>
      </c>
      <c r="D4" s="3">
        <v>118641</v>
      </c>
      <c r="E4" s="3">
        <v>1913990</v>
      </c>
      <c r="F4" s="3">
        <v>9361</v>
      </c>
      <c r="G4" s="2" t="s">
        <v>84</v>
      </c>
      <c r="H4" s="3">
        <v>2022</v>
      </c>
      <c r="I4" s="4">
        <v>9.2799999999999994</v>
      </c>
      <c r="K4" s="5" t="s">
        <v>14</v>
      </c>
      <c r="L4" s="5">
        <f>COUNTIFS(I3:I16, "&lt;10.01", I3:I16, "&gt;8.99")</f>
        <v>6</v>
      </c>
      <c r="M4" s="5">
        <f>COUNTIFS(I3:I16, "&lt;9.0", I3:I16, "&gt;7.99")</f>
        <v>8</v>
      </c>
      <c r="N4" s="5">
        <f>COUNTIFS(I3:I16, "&lt;8.01", I3:I16, "&gt;6.99")</f>
        <v>0</v>
      </c>
      <c r="O4" s="5">
        <f>COUNTIFS(I3:I16, "&lt;7.01", I3:I16, "&gt;5.99")</f>
        <v>0</v>
      </c>
      <c r="P4" s="5">
        <f>COUNTIFS(I3:I16, "&lt;6.01", I3:I16, "&gt;5")</f>
        <v>0</v>
      </c>
      <c r="Q4" s="5">
        <f>COUNTIF(I3:I16, "GPW")</f>
        <v>0</v>
      </c>
      <c r="R4" s="5">
        <f>L4+M4+N4+O4+P4+Q4</f>
        <v>14</v>
      </c>
    </row>
    <row r="5" spans="1:18" x14ac:dyDescent="0.25">
      <c r="A5" s="3">
        <v>3</v>
      </c>
      <c r="B5" s="3" t="s">
        <v>50</v>
      </c>
      <c r="C5" s="1" t="s">
        <v>369</v>
      </c>
      <c r="D5" s="3">
        <v>118641</v>
      </c>
      <c r="E5" s="3">
        <v>1913934</v>
      </c>
      <c r="F5" s="3">
        <v>9305</v>
      </c>
      <c r="G5" s="2" t="s">
        <v>84</v>
      </c>
      <c r="H5" s="3">
        <v>2022</v>
      </c>
      <c r="I5" s="3">
        <v>9.24</v>
      </c>
    </row>
    <row r="6" spans="1:18" x14ac:dyDescent="0.25">
      <c r="A6" s="3">
        <v>4</v>
      </c>
      <c r="B6" s="3" t="s">
        <v>50</v>
      </c>
      <c r="C6" s="1" t="s">
        <v>370</v>
      </c>
      <c r="D6" s="3">
        <v>118641</v>
      </c>
      <c r="E6" s="3">
        <v>1913947</v>
      </c>
      <c r="F6" s="3">
        <v>9318</v>
      </c>
      <c r="G6" s="2" t="s">
        <v>84</v>
      </c>
      <c r="H6" s="3">
        <v>2022</v>
      </c>
      <c r="I6" s="4">
        <v>9.2100000000000009</v>
      </c>
    </row>
    <row r="7" spans="1:18" x14ac:dyDescent="0.25">
      <c r="A7" s="3">
        <v>5</v>
      </c>
      <c r="B7" s="3" t="s">
        <v>50</v>
      </c>
      <c r="C7" s="1" t="s">
        <v>372</v>
      </c>
      <c r="D7" s="3">
        <v>118641</v>
      </c>
      <c r="E7" s="3">
        <v>1913980</v>
      </c>
      <c r="F7" s="3">
        <v>9351</v>
      </c>
      <c r="G7" s="2" t="s">
        <v>84</v>
      </c>
      <c r="H7" s="3">
        <v>2022</v>
      </c>
      <c r="I7" s="4">
        <v>9.01</v>
      </c>
    </row>
    <row r="8" spans="1:18" x14ac:dyDescent="0.25">
      <c r="A8" s="3">
        <v>6</v>
      </c>
      <c r="B8" s="3" t="s">
        <v>50</v>
      </c>
      <c r="C8" s="1" t="s">
        <v>367</v>
      </c>
      <c r="D8" s="3">
        <v>118641</v>
      </c>
      <c r="E8" s="3">
        <v>1913927</v>
      </c>
      <c r="F8" s="3">
        <v>9298</v>
      </c>
      <c r="G8" s="2" t="s">
        <v>84</v>
      </c>
      <c r="H8" s="3">
        <v>2022</v>
      </c>
      <c r="I8" s="4">
        <v>9</v>
      </c>
    </row>
    <row r="9" spans="1:18" x14ac:dyDescent="0.25">
      <c r="A9" s="3">
        <v>7</v>
      </c>
      <c r="B9" s="3" t="s">
        <v>50</v>
      </c>
      <c r="C9" s="1" t="s">
        <v>366</v>
      </c>
      <c r="D9" s="3">
        <v>118641</v>
      </c>
      <c r="E9" s="3">
        <v>1913925</v>
      </c>
      <c r="F9" s="3">
        <v>9296</v>
      </c>
      <c r="G9" s="2" t="s">
        <v>84</v>
      </c>
      <c r="H9" s="3">
        <v>2022</v>
      </c>
      <c r="I9" s="4">
        <v>8.94</v>
      </c>
    </row>
    <row r="10" spans="1:18" x14ac:dyDescent="0.25">
      <c r="A10" s="3">
        <v>8</v>
      </c>
      <c r="B10" s="3" t="s">
        <v>50</v>
      </c>
      <c r="C10" s="1" t="s">
        <v>368</v>
      </c>
      <c r="D10" s="3">
        <v>118641</v>
      </c>
      <c r="E10" s="3">
        <v>1913933</v>
      </c>
      <c r="F10" s="3">
        <v>9304</v>
      </c>
      <c r="G10" s="2" t="s">
        <v>84</v>
      </c>
      <c r="H10" s="3">
        <v>2022</v>
      </c>
      <c r="I10" s="4">
        <v>8.65</v>
      </c>
    </row>
    <row r="11" spans="1:18" x14ac:dyDescent="0.25">
      <c r="A11" s="3">
        <v>9</v>
      </c>
      <c r="B11" s="3" t="s">
        <v>50</v>
      </c>
      <c r="C11" s="1" t="s">
        <v>377</v>
      </c>
      <c r="D11" s="3">
        <v>118641</v>
      </c>
      <c r="E11" s="3">
        <v>1914051</v>
      </c>
      <c r="F11" s="3">
        <v>9422</v>
      </c>
      <c r="G11" s="2" t="s">
        <v>84</v>
      </c>
      <c r="H11" s="3">
        <v>2022</v>
      </c>
      <c r="I11" s="4">
        <v>8.65</v>
      </c>
    </row>
    <row r="12" spans="1:18" x14ac:dyDescent="0.25">
      <c r="A12" s="3">
        <v>10</v>
      </c>
      <c r="B12" s="3" t="s">
        <v>50</v>
      </c>
      <c r="C12" s="1" t="s">
        <v>374</v>
      </c>
      <c r="D12" s="3">
        <v>118641</v>
      </c>
      <c r="E12" s="3">
        <v>1913992</v>
      </c>
      <c r="F12" s="3">
        <v>9363</v>
      </c>
      <c r="G12" s="2" t="s">
        <v>84</v>
      </c>
      <c r="H12" s="3">
        <v>2022</v>
      </c>
      <c r="I12" s="4">
        <v>8.34</v>
      </c>
    </row>
    <row r="13" spans="1:18" x14ac:dyDescent="0.25">
      <c r="A13" s="3">
        <v>11</v>
      </c>
      <c r="B13" s="3" t="s">
        <v>50</v>
      </c>
      <c r="C13" s="1" t="s">
        <v>463</v>
      </c>
      <c r="D13" s="3">
        <v>118641</v>
      </c>
      <c r="E13" s="3">
        <v>1913945</v>
      </c>
      <c r="F13" s="3">
        <v>9316</v>
      </c>
      <c r="G13" s="2" t="s">
        <v>84</v>
      </c>
      <c r="H13" s="3">
        <v>2022</v>
      </c>
      <c r="I13" s="3">
        <v>8.31</v>
      </c>
    </row>
    <row r="14" spans="1:18" x14ac:dyDescent="0.25">
      <c r="A14" s="3">
        <v>12</v>
      </c>
      <c r="B14" s="3" t="s">
        <v>50</v>
      </c>
      <c r="C14" s="1" t="s">
        <v>376</v>
      </c>
      <c r="D14" s="3">
        <v>118641</v>
      </c>
      <c r="E14" s="3">
        <v>1914015</v>
      </c>
      <c r="F14" s="3">
        <v>9386</v>
      </c>
      <c r="G14" s="2" t="s">
        <v>84</v>
      </c>
      <c r="H14" s="3">
        <v>2022</v>
      </c>
      <c r="I14" s="4">
        <v>8.25</v>
      </c>
    </row>
    <row r="15" spans="1:18" x14ac:dyDescent="0.25">
      <c r="A15" s="3">
        <v>13</v>
      </c>
      <c r="B15" s="3" t="s">
        <v>50</v>
      </c>
      <c r="C15" s="1" t="s">
        <v>371</v>
      </c>
      <c r="D15" s="3">
        <v>118641</v>
      </c>
      <c r="E15" s="3">
        <v>1913974</v>
      </c>
      <c r="F15" s="3">
        <v>9345</v>
      </c>
      <c r="G15" s="2" t="s">
        <v>84</v>
      </c>
      <c r="H15" s="3">
        <v>2022</v>
      </c>
      <c r="I15" s="4">
        <v>8.18</v>
      </c>
    </row>
    <row r="16" spans="1:18" x14ac:dyDescent="0.25">
      <c r="A16" s="3">
        <v>14</v>
      </c>
      <c r="B16" s="3" t="s">
        <v>50</v>
      </c>
      <c r="C16" s="1" t="s">
        <v>373</v>
      </c>
      <c r="D16" s="3">
        <v>118641</v>
      </c>
      <c r="E16" s="3">
        <v>1913989</v>
      </c>
      <c r="F16" s="3">
        <v>9360</v>
      </c>
      <c r="G16" s="2" t="s">
        <v>84</v>
      </c>
      <c r="H16" s="3">
        <v>2022</v>
      </c>
      <c r="I16" s="3">
        <v>8.18</v>
      </c>
    </row>
    <row r="17" spans="1:9" x14ac:dyDescent="0.25">
      <c r="A17" s="7"/>
      <c r="B17" s="7"/>
      <c r="D17" s="7"/>
      <c r="E17" s="7"/>
      <c r="F17" s="7"/>
      <c r="G17" s="8"/>
      <c r="H17" s="7"/>
      <c r="I17" s="9"/>
    </row>
    <row r="18" spans="1:9" x14ac:dyDescent="0.25">
      <c r="G18" s="8"/>
      <c r="H18" s="7"/>
      <c r="I18" s="9"/>
    </row>
  </sheetData>
  <sortState xmlns:xlrd2="http://schemas.microsoft.com/office/spreadsheetml/2017/richdata2" ref="C3:I17">
    <sortCondition descending="1" ref="I3:I17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17"/>
  <sheetViews>
    <sheetView topLeftCell="D1" workbookViewId="0">
      <selection activeCell="L4" sqref="L4:R4"/>
    </sheetView>
  </sheetViews>
  <sheetFormatPr defaultRowHeight="15" x14ac:dyDescent="0.25"/>
  <cols>
    <col min="2" max="2" width="17.28515625" bestFit="1" customWidth="1"/>
    <col min="3" max="3" width="20.4257812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5.75" customHeight="1" x14ac:dyDescent="0.25">
      <c r="A1" s="52" t="s">
        <v>52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1" t="s">
        <v>51</v>
      </c>
      <c r="C3" s="1" t="s">
        <v>569</v>
      </c>
      <c r="D3" s="1">
        <v>118641</v>
      </c>
      <c r="E3" s="1">
        <v>1914033</v>
      </c>
      <c r="F3" s="1">
        <v>9404</v>
      </c>
      <c r="G3" s="2" t="s">
        <v>200</v>
      </c>
      <c r="H3" s="3">
        <v>2022</v>
      </c>
      <c r="I3" s="4">
        <v>9.86</v>
      </c>
      <c r="K3" s="5" t="s">
        <v>21</v>
      </c>
      <c r="L3" s="5" t="s">
        <v>16</v>
      </c>
      <c r="M3" s="5" t="s">
        <v>15</v>
      </c>
      <c r="N3" s="5" t="s">
        <v>17</v>
      </c>
      <c r="O3" s="5" t="s">
        <v>18</v>
      </c>
      <c r="P3" s="5" t="s">
        <v>19</v>
      </c>
      <c r="Q3" s="5" t="s">
        <v>11</v>
      </c>
      <c r="R3" s="5" t="s">
        <v>20</v>
      </c>
    </row>
    <row r="4" spans="1:18" x14ac:dyDescent="0.25">
      <c r="A4" s="3">
        <v>2</v>
      </c>
      <c r="B4" s="1" t="s">
        <v>51</v>
      </c>
      <c r="C4" s="1" t="s">
        <v>570</v>
      </c>
      <c r="D4" s="1">
        <v>118641</v>
      </c>
      <c r="E4" s="1">
        <v>1914034</v>
      </c>
      <c r="F4" s="1">
        <v>9405</v>
      </c>
      <c r="G4" s="2" t="s">
        <v>200</v>
      </c>
      <c r="H4" s="3">
        <v>2022</v>
      </c>
      <c r="I4" s="4">
        <v>9.82</v>
      </c>
      <c r="K4" s="5" t="s">
        <v>14</v>
      </c>
      <c r="L4" s="5">
        <f>COUNTIFS(I3:I17, "&lt;10.01", I3:I17, "&gt;8.99")</f>
        <v>9</v>
      </c>
      <c r="M4" s="5">
        <f>COUNTIFS(I3:I17, "&lt;9.01", I3:I17, "&gt;7.99")</f>
        <v>6</v>
      </c>
      <c r="N4" s="5">
        <f>COUNTIFS(I3:I17, "&lt;8.01", I3:I17, "&gt;6.99")</f>
        <v>0</v>
      </c>
      <c r="O4" s="5">
        <f>COUNTIFS(I3:I17, "&lt;7.01", I3:I17, "&gt;5.99")</f>
        <v>0</v>
      </c>
      <c r="P4" s="5">
        <f>COUNTIFS(I3:I17, "&lt;6.01", I3:I17, "&gt;5")</f>
        <v>0</v>
      </c>
      <c r="Q4" s="5">
        <f>COUNTIF(I3:I17, "GPW")</f>
        <v>0</v>
      </c>
      <c r="R4" s="5">
        <f>L4+M4+N4+O4+P4+Q4</f>
        <v>15</v>
      </c>
    </row>
    <row r="5" spans="1:18" x14ac:dyDescent="0.25">
      <c r="A5" s="3">
        <v>3</v>
      </c>
      <c r="B5" s="1" t="s">
        <v>51</v>
      </c>
      <c r="C5" s="1" t="s">
        <v>571</v>
      </c>
      <c r="D5" s="1">
        <v>118641</v>
      </c>
      <c r="E5" s="1">
        <v>1913932</v>
      </c>
      <c r="F5" s="1">
        <v>9303</v>
      </c>
      <c r="G5" s="2" t="s">
        <v>200</v>
      </c>
      <c r="H5" s="3">
        <v>2022</v>
      </c>
      <c r="I5" s="4">
        <v>9.7200000000000006</v>
      </c>
    </row>
    <row r="6" spans="1:18" x14ac:dyDescent="0.25">
      <c r="A6" s="3">
        <v>4</v>
      </c>
      <c r="B6" s="1" t="s">
        <v>51</v>
      </c>
      <c r="C6" s="1" t="s">
        <v>572</v>
      </c>
      <c r="D6" s="1">
        <v>118641</v>
      </c>
      <c r="E6" s="1">
        <v>1914053</v>
      </c>
      <c r="F6" s="1">
        <v>9424</v>
      </c>
      <c r="G6" s="2" t="s">
        <v>200</v>
      </c>
      <c r="H6" s="3">
        <v>2022</v>
      </c>
      <c r="I6" s="4">
        <v>9.5500000000000007</v>
      </c>
    </row>
    <row r="7" spans="1:18" x14ac:dyDescent="0.25">
      <c r="A7" s="3">
        <v>5</v>
      </c>
      <c r="B7" s="1" t="s">
        <v>51</v>
      </c>
      <c r="C7" s="1" t="s">
        <v>573</v>
      </c>
      <c r="D7" s="1">
        <v>118641</v>
      </c>
      <c r="E7" s="1">
        <v>1913952</v>
      </c>
      <c r="F7" s="1">
        <v>9323</v>
      </c>
      <c r="G7" s="2" t="s">
        <v>200</v>
      </c>
      <c r="H7" s="3">
        <v>2022</v>
      </c>
      <c r="I7" s="4">
        <v>9.4600000000000009</v>
      </c>
    </row>
    <row r="8" spans="1:18" x14ac:dyDescent="0.25">
      <c r="A8" s="3">
        <v>6</v>
      </c>
      <c r="B8" s="1" t="s">
        <v>51</v>
      </c>
      <c r="C8" s="1" t="s">
        <v>574</v>
      </c>
      <c r="D8" s="1">
        <v>118641</v>
      </c>
      <c r="E8" s="1">
        <v>1914003</v>
      </c>
      <c r="F8" s="1">
        <v>9374</v>
      </c>
      <c r="G8" s="2" t="s">
        <v>200</v>
      </c>
      <c r="H8" s="3">
        <v>2022</v>
      </c>
      <c r="I8" s="4">
        <v>9.4600000000000009</v>
      </c>
    </row>
    <row r="9" spans="1:18" x14ac:dyDescent="0.25">
      <c r="A9" s="3">
        <v>7</v>
      </c>
      <c r="B9" s="1" t="s">
        <v>51</v>
      </c>
      <c r="C9" s="1" t="s">
        <v>575</v>
      </c>
      <c r="D9" s="1">
        <v>118641</v>
      </c>
      <c r="E9" s="1">
        <v>1914040</v>
      </c>
      <c r="F9" s="1">
        <v>9411</v>
      </c>
      <c r="G9" s="2" t="s">
        <v>200</v>
      </c>
      <c r="H9" s="3">
        <v>2022</v>
      </c>
      <c r="I9" s="4">
        <v>9.32</v>
      </c>
    </row>
    <row r="10" spans="1:18" x14ac:dyDescent="0.25">
      <c r="A10" s="3">
        <v>8</v>
      </c>
      <c r="B10" s="1" t="s">
        <v>51</v>
      </c>
      <c r="C10" s="1" t="s">
        <v>576</v>
      </c>
      <c r="D10" s="1">
        <v>118641</v>
      </c>
      <c r="E10" s="1">
        <v>1913997</v>
      </c>
      <c r="F10" s="1">
        <v>9368</v>
      </c>
      <c r="G10" s="2" t="s">
        <v>200</v>
      </c>
      <c r="H10" s="3">
        <v>2022</v>
      </c>
      <c r="I10" s="4">
        <v>9.15</v>
      </c>
    </row>
    <row r="11" spans="1:18" x14ac:dyDescent="0.25">
      <c r="A11" s="3">
        <v>9</v>
      </c>
      <c r="B11" s="1" t="s">
        <v>51</v>
      </c>
      <c r="C11" s="1" t="s">
        <v>577</v>
      </c>
      <c r="D11" s="1">
        <v>118641</v>
      </c>
      <c r="E11" s="1">
        <v>1913960</v>
      </c>
      <c r="F11" s="1">
        <v>9331</v>
      </c>
      <c r="G11" s="2" t="s">
        <v>200</v>
      </c>
      <c r="H11" s="3">
        <v>2022</v>
      </c>
      <c r="I11" s="4">
        <v>9.06</v>
      </c>
    </row>
    <row r="12" spans="1:18" x14ac:dyDescent="0.25">
      <c r="A12" s="3">
        <v>10</v>
      </c>
      <c r="B12" s="1" t="s">
        <v>51</v>
      </c>
      <c r="C12" s="1" t="s">
        <v>578</v>
      </c>
      <c r="D12" s="1">
        <v>118641</v>
      </c>
      <c r="E12" s="1">
        <v>1913955</v>
      </c>
      <c r="F12" s="1">
        <v>9326</v>
      </c>
      <c r="G12" s="2" t="s">
        <v>200</v>
      </c>
      <c r="H12" s="3">
        <v>2022</v>
      </c>
      <c r="I12" s="4">
        <v>8.94</v>
      </c>
    </row>
    <row r="13" spans="1:18" x14ac:dyDescent="0.25">
      <c r="A13" s="3">
        <v>11</v>
      </c>
      <c r="B13" s="1" t="s">
        <v>51</v>
      </c>
      <c r="C13" s="1" t="s">
        <v>579</v>
      </c>
      <c r="D13" s="1">
        <v>118641</v>
      </c>
      <c r="E13" s="1">
        <v>1914035</v>
      </c>
      <c r="F13" s="1">
        <v>9406</v>
      </c>
      <c r="G13" s="2" t="s">
        <v>200</v>
      </c>
      <c r="H13" s="3">
        <v>2022</v>
      </c>
      <c r="I13" s="4">
        <v>8.92</v>
      </c>
    </row>
    <row r="14" spans="1:18" x14ac:dyDescent="0.25">
      <c r="A14" s="3">
        <v>12</v>
      </c>
      <c r="B14" s="1" t="s">
        <v>51</v>
      </c>
      <c r="C14" s="1" t="s">
        <v>580</v>
      </c>
      <c r="D14" s="1">
        <v>118641</v>
      </c>
      <c r="E14" s="1">
        <v>1913987</v>
      </c>
      <c r="F14" s="1">
        <v>9358</v>
      </c>
      <c r="G14" s="2" t="s">
        <v>200</v>
      </c>
      <c r="H14" s="3">
        <v>2022</v>
      </c>
      <c r="I14" s="4">
        <v>8.86</v>
      </c>
    </row>
    <row r="15" spans="1:18" x14ac:dyDescent="0.25">
      <c r="A15" s="3">
        <v>13</v>
      </c>
      <c r="B15" s="1" t="s">
        <v>51</v>
      </c>
      <c r="C15" s="1" t="s">
        <v>581</v>
      </c>
      <c r="D15" s="1">
        <v>118641</v>
      </c>
      <c r="E15" s="1">
        <v>1914042</v>
      </c>
      <c r="F15" s="1">
        <v>9413</v>
      </c>
      <c r="G15" s="2" t="s">
        <v>200</v>
      </c>
      <c r="H15" s="3">
        <v>2022</v>
      </c>
      <c r="I15" s="4">
        <v>8.82</v>
      </c>
    </row>
    <row r="16" spans="1:18" x14ac:dyDescent="0.25">
      <c r="A16" s="3">
        <v>14</v>
      </c>
      <c r="B16" s="1" t="s">
        <v>51</v>
      </c>
      <c r="C16" s="1" t="s">
        <v>582</v>
      </c>
      <c r="D16" s="1">
        <v>118641</v>
      </c>
      <c r="E16" s="1">
        <v>1913937</v>
      </c>
      <c r="F16" s="1">
        <v>9308</v>
      </c>
      <c r="G16" s="2" t="s">
        <v>200</v>
      </c>
      <c r="H16" s="3">
        <v>2022</v>
      </c>
      <c r="I16" s="4">
        <v>8.48</v>
      </c>
    </row>
    <row r="17" spans="1:9" x14ac:dyDescent="0.25">
      <c r="A17" s="3">
        <v>15</v>
      </c>
      <c r="B17" s="1" t="s">
        <v>51</v>
      </c>
      <c r="C17" s="1" t="s">
        <v>583</v>
      </c>
      <c r="D17" s="1">
        <v>118641</v>
      </c>
      <c r="E17" s="1">
        <v>1914006</v>
      </c>
      <c r="F17" s="1">
        <v>9377</v>
      </c>
      <c r="G17" s="2" t="s">
        <v>200</v>
      </c>
      <c r="H17" s="3">
        <v>2022</v>
      </c>
      <c r="I17" s="4">
        <v>8.42</v>
      </c>
    </row>
  </sheetData>
  <sortState xmlns:xlrd2="http://schemas.microsoft.com/office/spreadsheetml/2017/richdata2" ref="A3:I9">
    <sortCondition descending="1" ref="I3:I9"/>
  </sortState>
  <mergeCells count="1">
    <mergeCell ref="A1:I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3"/>
  <sheetViews>
    <sheetView topLeftCell="D1" workbookViewId="0">
      <selection activeCell="L4" sqref="L4:R4"/>
    </sheetView>
  </sheetViews>
  <sheetFormatPr defaultRowHeight="15" x14ac:dyDescent="0.25"/>
  <cols>
    <col min="2" max="2" width="11.7109375" bestFit="1" customWidth="1"/>
    <col min="3" max="3" width="2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6.5" customHeight="1" x14ac:dyDescent="0.25">
      <c r="A1" s="52" t="s">
        <v>259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1" t="s">
        <v>53</v>
      </c>
      <c r="C3" s="1" t="s">
        <v>270</v>
      </c>
      <c r="D3" s="3">
        <v>118641</v>
      </c>
      <c r="E3" s="3">
        <v>1913938</v>
      </c>
      <c r="F3" s="3">
        <v>9309</v>
      </c>
      <c r="G3" s="2" t="s">
        <v>84</v>
      </c>
      <c r="H3" s="3">
        <v>2022</v>
      </c>
      <c r="I3" s="4">
        <v>9.58</v>
      </c>
      <c r="K3" s="5" t="s">
        <v>21</v>
      </c>
      <c r="L3" s="5" t="s">
        <v>16</v>
      </c>
      <c r="M3" s="5" t="s">
        <v>15</v>
      </c>
      <c r="N3" s="5" t="s">
        <v>17</v>
      </c>
      <c r="O3" s="5" t="s">
        <v>18</v>
      </c>
      <c r="P3" s="5" t="s">
        <v>19</v>
      </c>
      <c r="Q3" s="5" t="s">
        <v>11</v>
      </c>
      <c r="R3" s="5" t="s">
        <v>20</v>
      </c>
    </row>
    <row r="4" spans="1:18" x14ac:dyDescent="0.25">
      <c r="A4" s="3">
        <v>2</v>
      </c>
      <c r="B4" s="1" t="s">
        <v>53</v>
      </c>
      <c r="C4" s="1" t="s">
        <v>268</v>
      </c>
      <c r="D4" s="3">
        <v>118641</v>
      </c>
      <c r="E4" s="3">
        <v>1913949</v>
      </c>
      <c r="F4" s="3">
        <v>9320</v>
      </c>
      <c r="G4" s="2" t="s">
        <v>84</v>
      </c>
      <c r="H4" s="3">
        <v>2022</v>
      </c>
      <c r="I4" s="4">
        <v>9.4499999999999993</v>
      </c>
      <c r="K4" s="5" t="s">
        <v>14</v>
      </c>
      <c r="L4" s="5">
        <f>COUNTIFS(I3:I13, "&lt;10.01", I3:I13, "&gt;8.99")</f>
        <v>4</v>
      </c>
      <c r="M4" s="5">
        <f>COUNTIFS(I3:I13, "&lt;9.01", I3:I13, "&gt;7.99")</f>
        <v>5</v>
      </c>
      <c r="N4" s="5">
        <f>COUNTIFS(I3:I13, "&lt;8.01", I3:I13, "&gt;6.99")</f>
        <v>2</v>
      </c>
      <c r="O4" s="5">
        <f>COUNTIFS(I3:I13, "&lt;7.01", I3:I13, "&gt;5.99")</f>
        <v>0</v>
      </c>
      <c r="P4" s="5">
        <f>COUNTIFS(I3:I13, "&lt;6.01", I3:I13, "&gt;5")</f>
        <v>0</v>
      </c>
      <c r="Q4" s="5">
        <f>COUNTIF(I3:I13, "GPW")</f>
        <v>0</v>
      </c>
      <c r="R4" s="5">
        <f>L4+M4+N4+O4+P4+Q4</f>
        <v>11</v>
      </c>
    </row>
    <row r="5" spans="1:18" x14ac:dyDescent="0.25">
      <c r="A5" s="3">
        <v>3</v>
      </c>
      <c r="B5" s="1" t="s">
        <v>53</v>
      </c>
      <c r="C5" s="1" t="s">
        <v>265</v>
      </c>
      <c r="D5" s="3">
        <v>118641</v>
      </c>
      <c r="E5" s="3">
        <v>1913983</v>
      </c>
      <c r="F5" s="3">
        <v>9354</v>
      </c>
      <c r="G5" s="2" t="s">
        <v>84</v>
      </c>
      <c r="H5" s="3">
        <v>2022</v>
      </c>
      <c r="I5" s="4">
        <v>9.06</v>
      </c>
    </row>
    <row r="6" spans="1:18" x14ac:dyDescent="0.25">
      <c r="A6" s="3">
        <v>4</v>
      </c>
      <c r="B6" s="1" t="s">
        <v>53</v>
      </c>
      <c r="C6" s="1" t="s">
        <v>269</v>
      </c>
      <c r="D6" s="3">
        <v>118641</v>
      </c>
      <c r="E6" s="3">
        <v>1913940</v>
      </c>
      <c r="F6" s="3">
        <v>9311</v>
      </c>
      <c r="G6" s="2" t="s">
        <v>84</v>
      </c>
      <c r="H6" s="3">
        <v>2022</v>
      </c>
      <c r="I6" s="4">
        <v>9.01</v>
      </c>
    </row>
    <row r="7" spans="1:18" x14ac:dyDescent="0.25">
      <c r="A7" s="3">
        <v>5</v>
      </c>
      <c r="B7" s="1" t="s">
        <v>53</v>
      </c>
      <c r="C7" s="1" t="s">
        <v>261</v>
      </c>
      <c r="D7" s="3">
        <v>118641</v>
      </c>
      <c r="E7" s="3">
        <v>1914044</v>
      </c>
      <c r="F7" s="3">
        <v>9415</v>
      </c>
      <c r="G7" s="2" t="s">
        <v>84</v>
      </c>
      <c r="H7" s="3">
        <v>2022</v>
      </c>
      <c r="I7" s="4">
        <v>8.9</v>
      </c>
    </row>
    <row r="8" spans="1:18" x14ac:dyDescent="0.25">
      <c r="A8" s="3">
        <v>6</v>
      </c>
      <c r="B8" s="1" t="s">
        <v>53</v>
      </c>
      <c r="C8" s="1" t="s">
        <v>260</v>
      </c>
      <c r="D8" s="3">
        <v>118641</v>
      </c>
      <c r="E8" s="3">
        <v>1914057</v>
      </c>
      <c r="F8" s="3">
        <v>9428</v>
      </c>
      <c r="G8" s="2" t="s">
        <v>84</v>
      </c>
      <c r="H8" s="3">
        <v>2022</v>
      </c>
      <c r="I8" s="3">
        <v>8.89</v>
      </c>
    </row>
    <row r="9" spans="1:18" x14ac:dyDescent="0.25">
      <c r="A9" s="3">
        <v>7</v>
      </c>
      <c r="B9" s="1" t="s">
        <v>53</v>
      </c>
      <c r="C9" s="1" t="s">
        <v>267</v>
      </c>
      <c r="D9" s="3">
        <v>118641</v>
      </c>
      <c r="E9" s="3">
        <v>1913965</v>
      </c>
      <c r="F9" s="3">
        <v>9336</v>
      </c>
      <c r="G9" s="2" t="s">
        <v>84</v>
      </c>
      <c r="H9" s="3">
        <v>2022</v>
      </c>
      <c r="I9" s="3">
        <v>8.51</v>
      </c>
    </row>
    <row r="10" spans="1:18" x14ac:dyDescent="0.25">
      <c r="A10" s="3">
        <v>8</v>
      </c>
      <c r="B10" s="1" t="s">
        <v>53</v>
      </c>
      <c r="C10" s="1" t="s">
        <v>264</v>
      </c>
      <c r="D10" s="3">
        <v>118641</v>
      </c>
      <c r="E10" s="3">
        <v>1913994</v>
      </c>
      <c r="F10" s="3">
        <v>9365</v>
      </c>
      <c r="G10" s="2" t="s">
        <v>84</v>
      </c>
      <c r="H10" s="3">
        <v>2022</v>
      </c>
      <c r="I10" s="3">
        <v>8.41</v>
      </c>
    </row>
    <row r="11" spans="1:18" x14ac:dyDescent="0.25">
      <c r="A11" s="3">
        <v>9</v>
      </c>
      <c r="B11" s="1" t="s">
        <v>53</v>
      </c>
      <c r="C11" s="1" t="s">
        <v>266</v>
      </c>
      <c r="D11" s="3">
        <v>118641</v>
      </c>
      <c r="E11" s="3">
        <v>1913972</v>
      </c>
      <c r="F11" s="3">
        <v>9343</v>
      </c>
      <c r="G11" s="2" t="s">
        <v>84</v>
      </c>
      <c r="H11" s="3">
        <v>2022</v>
      </c>
      <c r="I11" s="3">
        <v>8.3800000000000008</v>
      </c>
    </row>
    <row r="12" spans="1:18" x14ac:dyDescent="0.25">
      <c r="A12" s="3">
        <v>10</v>
      </c>
      <c r="B12" s="1" t="s">
        <v>53</v>
      </c>
      <c r="C12" s="1" t="s">
        <v>262</v>
      </c>
      <c r="D12" s="3">
        <v>118641</v>
      </c>
      <c r="E12" s="3">
        <v>1914030</v>
      </c>
      <c r="F12" s="3">
        <v>9401</v>
      </c>
      <c r="G12" s="2" t="s">
        <v>84</v>
      </c>
      <c r="H12" s="3">
        <v>2022</v>
      </c>
      <c r="I12" s="4">
        <v>7.99</v>
      </c>
    </row>
    <row r="13" spans="1:18" x14ac:dyDescent="0.25">
      <c r="A13" s="3">
        <v>11</v>
      </c>
      <c r="B13" s="1" t="s">
        <v>53</v>
      </c>
      <c r="C13" s="1" t="s">
        <v>263</v>
      </c>
      <c r="D13" s="3">
        <v>118641</v>
      </c>
      <c r="E13" s="3">
        <v>1914000</v>
      </c>
      <c r="F13" s="3">
        <v>9371</v>
      </c>
      <c r="G13" s="2" t="s">
        <v>84</v>
      </c>
      <c r="H13" s="3">
        <v>2022</v>
      </c>
      <c r="I13" s="4">
        <v>7.21</v>
      </c>
    </row>
  </sheetData>
  <sortState xmlns:xlrd2="http://schemas.microsoft.com/office/spreadsheetml/2017/richdata2" ref="C3:I13">
    <sortCondition descending="1" ref="I3:I13"/>
  </sortState>
  <mergeCells count="1">
    <mergeCell ref="A1:I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17"/>
  <sheetViews>
    <sheetView topLeftCell="D1" workbookViewId="0">
      <selection activeCell="L4" sqref="L4:R4"/>
    </sheetView>
  </sheetViews>
  <sheetFormatPr defaultRowHeight="15" x14ac:dyDescent="0.25"/>
  <cols>
    <col min="2" max="2" width="11.7109375" bestFit="1" customWidth="1"/>
    <col min="3" max="3" width="21.7109375" bestFit="1" customWidth="1"/>
    <col min="4" max="4" width="7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6.5" customHeight="1" x14ac:dyDescent="0.25">
      <c r="A1" s="54" t="s">
        <v>198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3" t="s">
        <v>55</v>
      </c>
      <c r="C3" s="1" t="s">
        <v>190</v>
      </c>
      <c r="D3" s="3">
        <v>118641</v>
      </c>
      <c r="E3" s="3">
        <v>1914060</v>
      </c>
      <c r="F3" s="3">
        <v>9431</v>
      </c>
      <c r="G3" s="2" t="s">
        <v>84</v>
      </c>
      <c r="H3" s="3">
        <v>2022</v>
      </c>
      <c r="I3" s="25">
        <v>8.76</v>
      </c>
      <c r="K3" s="5" t="s">
        <v>21</v>
      </c>
      <c r="L3" s="5" t="s">
        <v>16</v>
      </c>
      <c r="M3" s="5" t="s">
        <v>15</v>
      </c>
      <c r="N3" s="5" t="s">
        <v>17</v>
      </c>
      <c r="O3" s="5" t="s">
        <v>18</v>
      </c>
      <c r="P3" s="5" t="s">
        <v>19</v>
      </c>
      <c r="Q3" s="5" t="s">
        <v>11</v>
      </c>
      <c r="R3" s="5" t="s">
        <v>20</v>
      </c>
    </row>
    <row r="4" spans="1:18" x14ac:dyDescent="0.25">
      <c r="A4" s="3">
        <v>2</v>
      </c>
      <c r="B4" s="3" t="s">
        <v>55</v>
      </c>
      <c r="C4" s="1" t="s">
        <v>44</v>
      </c>
      <c r="D4" s="3">
        <v>118641</v>
      </c>
      <c r="E4" s="3">
        <v>1914052</v>
      </c>
      <c r="F4" s="3">
        <v>9423</v>
      </c>
      <c r="G4" s="2" t="s">
        <v>84</v>
      </c>
      <c r="H4" s="3">
        <v>2022</v>
      </c>
      <c r="I4" s="10">
        <v>8.6999999999999993</v>
      </c>
      <c r="K4" s="5" t="s">
        <v>14</v>
      </c>
      <c r="L4" s="5">
        <f>COUNTIFS(I3:I11, "&lt;10.01", I3:I11, "&gt;8.99")</f>
        <v>5</v>
      </c>
      <c r="M4" s="5">
        <f>COUNTIFS(I3:I11, "&lt;9.01", I3:I11, "&gt;7.99")</f>
        <v>4</v>
      </c>
      <c r="N4" s="5">
        <f>COUNTIFS(I3:I11, "&lt;8.00", I3:I11, "&gt;6.99")</f>
        <v>0</v>
      </c>
      <c r="O4" s="5">
        <f>COUNTIFS(I3:I11, "&lt;7.01", I3:I11, "&gt;5.99")</f>
        <v>0</v>
      </c>
      <c r="P4" s="5">
        <f>COUNTIFS(I3:I11, "&lt;6.01", I3:I11, "&gt;5")</f>
        <v>0</v>
      </c>
      <c r="Q4" s="5">
        <f>COUNTIF(I3:I11, "GPW")</f>
        <v>0</v>
      </c>
      <c r="R4" s="5">
        <f>L4+M4+N4+O4+P4+Q4</f>
        <v>9</v>
      </c>
    </row>
    <row r="5" spans="1:18" x14ac:dyDescent="0.25">
      <c r="A5" s="3">
        <v>3</v>
      </c>
      <c r="B5" s="3" t="s">
        <v>55</v>
      </c>
      <c r="C5" s="1" t="s">
        <v>191</v>
      </c>
      <c r="D5" s="3">
        <v>118641</v>
      </c>
      <c r="E5" s="3">
        <v>1914045</v>
      </c>
      <c r="F5" s="3">
        <v>9416</v>
      </c>
      <c r="G5" s="2" t="s">
        <v>84</v>
      </c>
      <c r="H5" s="3">
        <v>2022</v>
      </c>
      <c r="I5" s="25">
        <v>9.08</v>
      </c>
    </row>
    <row r="6" spans="1:18" x14ac:dyDescent="0.25">
      <c r="A6" s="3">
        <v>4</v>
      </c>
      <c r="B6" s="3" t="s">
        <v>55</v>
      </c>
      <c r="C6" s="1" t="s">
        <v>192</v>
      </c>
      <c r="D6" s="3">
        <v>118641</v>
      </c>
      <c r="E6" s="3">
        <v>1913991</v>
      </c>
      <c r="F6" s="3">
        <v>9362</v>
      </c>
      <c r="G6" s="2" t="s">
        <v>84</v>
      </c>
      <c r="H6" s="3">
        <v>2022</v>
      </c>
      <c r="I6" s="25">
        <v>8.35</v>
      </c>
    </row>
    <row r="7" spans="1:18" x14ac:dyDescent="0.25">
      <c r="A7" s="3">
        <v>5</v>
      </c>
      <c r="B7" s="3" t="s">
        <v>55</v>
      </c>
      <c r="C7" s="1" t="s">
        <v>193</v>
      </c>
      <c r="D7" s="3">
        <v>118641</v>
      </c>
      <c r="E7" s="3">
        <v>1913988</v>
      </c>
      <c r="F7" s="3">
        <v>9359</v>
      </c>
      <c r="G7" s="2" t="s">
        <v>84</v>
      </c>
      <c r="H7" s="3">
        <v>2022</v>
      </c>
      <c r="I7" s="10">
        <v>9.69</v>
      </c>
    </row>
    <row r="8" spans="1:18" x14ac:dyDescent="0.25">
      <c r="A8" s="3">
        <v>6</v>
      </c>
      <c r="B8" s="3" t="s">
        <v>55</v>
      </c>
      <c r="C8" s="1" t="s">
        <v>194</v>
      </c>
      <c r="D8" s="3">
        <v>118641</v>
      </c>
      <c r="E8" s="3">
        <v>1913977</v>
      </c>
      <c r="F8" s="3">
        <v>9348</v>
      </c>
      <c r="G8" s="2" t="s">
        <v>84</v>
      </c>
      <c r="H8" s="3">
        <v>2022</v>
      </c>
      <c r="I8" s="25">
        <v>8.6999999999999993</v>
      </c>
    </row>
    <row r="9" spans="1:18" x14ac:dyDescent="0.25">
      <c r="A9" s="3">
        <v>7</v>
      </c>
      <c r="B9" s="3" t="s">
        <v>55</v>
      </c>
      <c r="C9" s="1" t="s">
        <v>195</v>
      </c>
      <c r="D9" s="3">
        <v>118641</v>
      </c>
      <c r="E9" s="3">
        <v>1913975</v>
      </c>
      <c r="F9" s="3">
        <v>9346</v>
      </c>
      <c r="G9" s="2" t="s">
        <v>84</v>
      </c>
      <c r="H9" s="3">
        <v>2022</v>
      </c>
      <c r="I9" s="25">
        <v>9.1300000000000008</v>
      </c>
    </row>
    <row r="10" spans="1:18" x14ac:dyDescent="0.25">
      <c r="A10" s="3">
        <v>8</v>
      </c>
      <c r="B10" s="3" t="s">
        <v>55</v>
      </c>
      <c r="C10" s="1" t="s">
        <v>196</v>
      </c>
      <c r="D10" s="3">
        <v>118641</v>
      </c>
      <c r="E10" s="3">
        <v>1913963</v>
      </c>
      <c r="F10" s="3">
        <v>9334</v>
      </c>
      <c r="G10" s="2" t="s">
        <v>84</v>
      </c>
      <c r="H10" s="3">
        <v>2022</v>
      </c>
      <c r="I10" s="10">
        <v>9.07</v>
      </c>
    </row>
    <row r="11" spans="1:18" x14ac:dyDescent="0.25">
      <c r="A11" s="3">
        <v>9</v>
      </c>
      <c r="B11" s="3" t="s">
        <v>55</v>
      </c>
      <c r="C11" s="1" t="s">
        <v>197</v>
      </c>
      <c r="D11" s="3">
        <v>118641</v>
      </c>
      <c r="E11" s="3">
        <v>1913931</v>
      </c>
      <c r="F11" s="3">
        <v>9302</v>
      </c>
      <c r="G11" s="2" t="s">
        <v>84</v>
      </c>
      <c r="H11" s="3">
        <v>2022</v>
      </c>
      <c r="I11" s="25">
        <v>9.59</v>
      </c>
    </row>
    <row r="12" spans="1:18" x14ac:dyDescent="0.25">
      <c r="A12" s="7"/>
      <c r="G12" s="8"/>
      <c r="H12" s="7"/>
      <c r="I12" s="30"/>
    </row>
    <row r="13" spans="1:18" x14ac:dyDescent="0.25">
      <c r="A13" s="7"/>
      <c r="G13" s="8"/>
      <c r="H13" s="7"/>
      <c r="I13" s="30"/>
    </row>
    <row r="14" spans="1:18" x14ac:dyDescent="0.25">
      <c r="A14" s="7"/>
      <c r="G14" s="8"/>
      <c r="H14" s="7"/>
      <c r="I14" s="31"/>
    </row>
    <row r="15" spans="1:18" x14ac:dyDescent="0.25">
      <c r="A15" s="7"/>
      <c r="G15" s="8"/>
      <c r="H15" s="7"/>
      <c r="I15" s="30"/>
    </row>
    <row r="16" spans="1:18" x14ac:dyDescent="0.25">
      <c r="A16" s="7"/>
      <c r="G16" s="8"/>
      <c r="H16" s="7"/>
      <c r="I16" s="31"/>
    </row>
    <row r="17" spans="1:9" x14ac:dyDescent="0.25">
      <c r="A17" s="7"/>
      <c r="G17" s="8"/>
      <c r="H17" s="7"/>
      <c r="I17" s="30"/>
    </row>
  </sheetData>
  <sortState xmlns:xlrd2="http://schemas.microsoft.com/office/spreadsheetml/2017/richdata2" ref="A3:I15">
    <sortCondition descending="1" ref="I3:I15"/>
  </sortState>
  <mergeCells count="1">
    <mergeCell ref="A1:I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14"/>
  <sheetViews>
    <sheetView topLeftCell="D1" workbookViewId="0">
      <selection activeCell="L4" sqref="L4:R4"/>
    </sheetView>
  </sheetViews>
  <sheetFormatPr defaultRowHeight="15" x14ac:dyDescent="0.25"/>
  <cols>
    <col min="2" max="2" width="12.42578125" bestFit="1" customWidth="1"/>
    <col min="3" max="3" width="19.71093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9.5" customHeight="1" x14ac:dyDescent="0.25">
      <c r="A1" s="52" t="s">
        <v>85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3" t="s">
        <v>56</v>
      </c>
      <c r="C3" s="1" t="s">
        <v>92</v>
      </c>
      <c r="D3" s="1">
        <v>118641</v>
      </c>
      <c r="E3" s="1">
        <v>1913968</v>
      </c>
      <c r="F3" s="1">
        <v>9339</v>
      </c>
      <c r="G3" s="2" t="s">
        <v>84</v>
      </c>
      <c r="H3" s="3">
        <v>2022</v>
      </c>
      <c r="I3" s="4">
        <v>8.9600000000000009</v>
      </c>
      <c r="K3" s="5" t="s">
        <v>21</v>
      </c>
      <c r="L3" s="5" t="s">
        <v>16</v>
      </c>
      <c r="M3" s="5" t="s">
        <v>15</v>
      </c>
      <c r="N3" s="5" t="s">
        <v>17</v>
      </c>
      <c r="O3" s="5" t="s">
        <v>18</v>
      </c>
      <c r="P3" s="5" t="s">
        <v>19</v>
      </c>
      <c r="Q3" s="5" t="s">
        <v>11</v>
      </c>
      <c r="R3" s="5" t="s">
        <v>20</v>
      </c>
    </row>
    <row r="4" spans="1:18" x14ac:dyDescent="0.25">
      <c r="A4" s="3">
        <v>2</v>
      </c>
      <c r="B4" s="3" t="s">
        <v>56</v>
      </c>
      <c r="C4" s="1" t="s">
        <v>94</v>
      </c>
      <c r="D4" s="1">
        <v>118641</v>
      </c>
      <c r="E4" s="1">
        <v>1913942</v>
      </c>
      <c r="F4" s="1">
        <v>9313</v>
      </c>
      <c r="G4" s="2" t="s">
        <v>84</v>
      </c>
      <c r="H4" s="3">
        <v>2022</v>
      </c>
      <c r="I4" s="3">
        <v>8.9</v>
      </c>
      <c r="K4" s="5" t="s">
        <v>14</v>
      </c>
      <c r="L4" s="5">
        <f>COUNTIFS(I3:I14, "&lt;10.01", I3:I14, "&gt;8.99")</f>
        <v>0</v>
      </c>
      <c r="M4" s="5">
        <f>COUNTIFS(I3:I14, "&lt;9.01", I3:I14, "&gt;7.99")</f>
        <v>11</v>
      </c>
      <c r="N4" s="5">
        <f>COUNTIFS(I3:I14, "&lt;8.01", I3:I14, "&gt;6.99")</f>
        <v>1</v>
      </c>
      <c r="O4" s="5">
        <f>COUNTIFS(I3:I14, "&lt;7.01", I3:I14, "&gt;5.99")</f>
        <v>0</v>
      </c>
      <c r="P4" s="5">
        <f>COUNTIFS(I3:I14, "&lt;6.01", I3:I14, "&gt;5")</f>
        <v>0</v>
      </c>
      <c r="Q4" s="5">
        <f>COUNTIF(I3:I14, "GPW")</f>
        <v>0</v>
      </c>
      <c r="R4" s="5">
        <f>L4+M4+N4+O4+P4+Q4</f>
        <v>12</v>
      </c>
    </row>
    <row r="5" spans="1:18" x14ac:dyDescent="0.25">
      <c r="A5" s="3">
        <v>3</v>
      </c>
      <c r="B5" s="3" t="s">
        <v>56</v>
      </c>
      <c r="C5" s="1" t="s">
        <v>91</v>
      </c>
      <c r="D5" s="1">
        <v>118641</v>
      </c>
      <c r="E5" s="1">
        <v>1913971</v>
      </c>
      <c r="F5" s="1">
        <v>9342</v>
      </c>
      <c r="G5" s="2" t="s">
        <v>84</v>
      </c>
      <c r="H5" s="3">
        <v>2022</v>
      </c>
      <c r="I5" s="4">
        <v>8.6199999999999992</v>
      </c>
    </row>
    <row r="6" spans="1:18" x14ac:dyDescent="0.25">
      <c r="A6" s="3">
        <v>4</v>
      </c>
      <c r="B6" s="3" t="s">
        <v>56</v>
      </c>
      <c r="C6" s="1" t="s">
        <v>90</v>
      </c>
      <c r="D6" s="1">
        <v>118641</v>
      </c>
      <c r="E6" s="1">
        <v>1913995</v>
      </c>
      <c r="F6" s="1">
        <v>9366</v>
      </c>
      <c r="G6" s="2" t="s">
        <v>84</v>
      </c>
      <c r="H6" s="3">
        <v>2022</v>
      </c>
      <c r="I6" s="3">
        <v>8.59</v>
      </c>
    </row>
    <row r="7" spans="1:18" x14ac:dyDescent="0.25">
      <c r="A7" s="3">
        <v>5</v>
      </c>
      <c r="B7" s="3" t="s">
        <v>56</v>
      </c>
      <c r="C7" s="1" t="s">
        <v>88</v>
      </c>
      <c r="D7" s="1">
        <v>118641</v>
      </c>
      <c r="E7" s="1">
        <v>1914028</v>
      </c>
      <c r="F7" s="1">
        <v>9399</v>
      </c>
      <c r="G7" s="2" t="s">
        <v>84</v>
      </c>
      <c r="H7" s="3">
        <v>2022</v>
      </c>
      <c r="I7" s="4">
        <v>8.51</v>
      </c>
    </row>
    <row r="8" spans="1:18" x14ac:dyDescent="0.25">
      <c r="A8" s="3">
        <v>6</v>
      </c>
      <c r="B8" s="3" t="s">
        <v>56</v>
      </c>
      <c r="C8" s="1" t="s">
        <v>89</v>
      </c>
      <c r="D8" s="1">
        <v>118641</v>
      </c>
      <c r="E8" s="1">
        <v>1914004</v>
      </c>
      <c r="F8" s="1">
        <v>9375</v>
      </c>
      <c r="G8" s="2" t="s">
        <v>84</v>
      </c>
      <c r="H8" s="3">
        <v>2022</v>
      </c>
      <c r="I8" s="3">
        <v>8.4499999999999993</v>
      </c>
    </row>
    <row r="9" spans="1:18" x14ac:dyDescent="0.25">
      <c r="A9" s="3">
        <v>7</v>
      </c>
      <c r="B9" s="3" t="s">
        <v>56</v>
      </c>
      <c r="C9" s="1" t="s">
        <v>97</v>
      </c>
      <c r="D9" s="1">
        <v>118641</v>
      </c>
      <c r="E9" s="1">
        <v>1913929</v>
      </c>
      <c r="F9" s="1">
        <v>9300</v>
      </c>
      <c r="G9" s="2" t="s">
        <v>84</v>
      </c>
      <c r="H9" s="3">
        <v>2022</v>
      </c>
      <c r="I9" s="3">
        <v>8.41</v>
      </c>
    </row>
    <row r="10" spans="1:18" x14ac:dyDescent="0.25">
      <c r="A10" s="3">
        <v>8</v>
      </c>
      <c r="B10" s="3" t="s">
        <v>56</v>
      </c>
      <c r="C10" s="1" t="s">
        <v>87</v>
      </c>
      <c r="D10" s="1">
        <v>118641</v>
      </c>
      <c r="E10" s="1">
        <v>1914032</v>
      </c>
      <c r="F10" s="1">
        <v>9403</v>
      </c>
      <c r="G10" s="2" t="s">
        <v>84</v>
      </c>
      <c r="H10" s="3">
        <v>2022</v>
      </c>
      <c r="I10" s="4">
        <v>8.3800000000000008</v>
      </c>
    </row>
    <row r="11" spans="1:18" x14ac:dyDescent="0.25">
      <c r="A11" s="3">
        <v>9</v>
      </c>
      <c r="B11" s="3" t="s">
        <v>56</v>
      </c>
      <c r="C11" s="1" t="s">
        <v>95</v>
      </c>
      <c r="D11" s="1">
        <v>118641</v>
      </c>
      <c r="E11" s="1">
        <v>1913936</v>
      </c>
      <c r="F11" s="1">
        <v>9307</v>
      </c>
      <c r="G11" s="2" t="s">
        <v>84</v>
      </c>
      <c r="H11" s="3">
        <v>2022</v>
      </c>
      <c r="I11" s="4">
        <v>8.3800000000000008</v>
      </c>
    </row>
    <row r="12" spans="1:18" x14ac:dyDescent="0.25">
      <c r="A12" s="3">
        <v>10</v>
      </c>
      <c r="B12" s="3" t="s">
        <v>56</v>
      </c>
      <c r="C12" s="1" t="s">
        <v>96</v>
      </c>
      <c r="D12" s="1">
        <v>118641</v>
      </c>
      <c r="E12" s="1">
        <v>1913930</v>
      </c>
      <c r="F12" s="1">
        <v>9301</v>
      </c>
      <c r="G12" s="2" t="s">
        <v>84</v>
      </c>
      <c r="H12" s="3">
        <v>2022</v>
      </c>
      <c r="I12" s="4">
        <v>8.17</v>
      </c>
    </row>
    <row r="13" spans="1:18" x14ac:dyDescent="0.25">
      <c r="A13" s="3">
        <v>11</v>
      </c>
      <c r="B13" s="3" t="s">
        <v>56</v>
      </c>
      <c r="C13" s="1" t="s">
        <v>86</v>
      </c>
      <c r="D13" s="1">
        <v>118641</v>
      </c>
      <c r="E13" s="1">
        <v>1914056</v>
      </c>
      <c r="F13" s="1">
        <v>9427</v>
      </c>
      <c r="G13" s="2" t="s">
        <v>84</v>
      </c>
      <c r="H13" s="3">
        <v>2022</v>
      </c>
      <c r="I13" s="4">
        <v>8.06</v>
      </c>
    </row>
    <row r="14" spans="1:18" x14ac:dyDescent="0.25">
      <c r="A14" s="3">
        <v>12</v>
      </c>
      <c r="B14" s="3" t="s">
        <v>56</v>
      </c>
      <c r="C14" s="1" t="s">
        <v>93</v>
      </c>
      <c r="D14" s="1">
        <v>118641</v>
      </c>
      <c r="E14" s="1">
        <v>1913943</v>
      </c>
      <c r="F14" s="1">
        <v>9314</v>
      </c>
      <c r="G14" s="2" t="s">
        <v>84</v>
      </c>
      <c r="H14" s="3">
        <v>2022</v>
      </c>
      <c r="I14" s="4">
        <v>7.48</v>
      </c>
    </row>
  </sheetData>
  <sortState xmlns:xlrd2="http://schemas.microsoft.com/office/spreadsheetml/2017/richdata2" ref="C3:I14">
    <sortCondition descending="1" ref="I3:I14"/>
  </sortState>
  <mergeCells count="1">
    <mergeCell ref="A1:I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37"/>
  <sheetViews>
    <sheetView topLeftCell="D1" workbookViewId="0">
      <selection activeCell="K10" sqref="K10:R10"/>
    </sheetView>
  </sheetViews>
  <sheetFormatPr defaultRowHeight="15" x14ac:dyDescent="0.25"/>
  <cols>
    <col min="2" max="2" width="11.7109375" bestFit="1" customWidth="1"/>
    <col min="3" max="3" width="23.140625" bestFit="1" customWidth="1"/>
    <col min="6" max="6" width="9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</cols>
  <sheetData>
    <row r="1" spans="1:18" ht="52.5" customHeight="1" x14ac:dyDescent="0.25">
      <c r="A1" s="52" t="s">
        <v>672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41" t="s">
        <v>24</v>
      </c>
      <c r="C3" s="49" t="s">
        <v>635</v>
      </c>
      <c r="D3" s="1">
        <v>51411820</v>
      </c>
      <c r="E3" s="2">
        <v>99</v>
      </c>
      <c r="F3" s="50">
        <v>8500</v>
      </c>
      <c r="G3" s="2" t="s">
        <v>636</v>
      </c>
      <c r="H3" s="3">
        <v>2022</v>
      </c>
      <c r="I3" s="3">
        <v>7.92</v>
      </c>
    </row>
    <row r="4" spans="1:18" x14ac:dyDescent="0.25">
      <c r="A4" s="3">
        <v>2</v>
      </c>
      <c r="B4" s="41" t="s">
        <v>24</v>
      </c>
      <c r="C4" s="49" t="s">
        <v>637</v>
      </c>
      <c r="D4" s="1">
        <v>51411820</v>
      </c>
      <c r="E4" s="2">
        <v>100</v>
      </c>
      <c r="F4" s="50">
        <v>15855</v>
      </c>
      <c r="G4" s="2" t="s">
        <v>636</v>
      </c>
      <c r="H4" s="3">
        <v>2022</v>
      </c>
      <c r="I4" s="3">
        <v>7.92</v>
      </c>
    </row>
    <row r="5" spans="1:18" x14ac:dyDescent="0.25">
      <c r="A5" s="3">
        <v>3</v>
      </c>
      <c r="B5" s="41" t="s">
        <v>24</v>
      </c>
      <c r="C5" s="49" t="s">
        <v>638</v>
      </c>
      <c r="D5" s="1">
        <v>51411820</v>
      </c>
      <c r="E5" s="2">
        <v>111</v>
      </c>
      <c r="F5" s="50">
        <v>10126</v>
      </c>
      <c r="G5" s="2" t="s">
        <v>636</v>
      </c>
      <c r="H5" s="3">
        <v>2022</v>
      </c>
      <c r="I5" s="3">
        <v>7.92</v>
      </c>
    </row>
    <row r="6" spans="1:18" x14ac:dyDescent="0.25">
      <c r="A6" s="3">
        <v>4</v>
      </c>
      <c r="B6" s="41" t="s">
        <v>24</v>
      </c>
      <c r="C6" s="49" t="s">
        <v>639</v>
      </c>
      <c r="D6" s="1">
        <v>51411820</v>
      </c>
      <c r="E6" s="2">
        <v>109</v>
      </c>
      <c r="F6" s="50">
        <v>10119</v>
      </c>
      <c r="G6" s="2" t="s">
        <v>636</v>
      </c>
      <c r="H6" s="3">
        <v>2022</v>
      </c>
      <c r="I6" s="3">
        <v>7.88</v>
      </c>
    </row>
    <row r="7" spans="1:18" x14ac:dyDescent="0.25">
      <c r="A7" s="3">
        <v>5</v>
      </c>
      <c r="B7" s="41" t="s">
        <v>24</v>
      </c>
      <c r="C7" s="49" t="s">
        <v>640</v>
      </c>
      <c r="D7" s="1">
        <v>51411820</v>
      </c>
      <c r="E7" s="2">
        <v>114</v>
      </c>
      <c r="F7" s="50">
        <v>11547</v>
      </c>
      <c r="G7" s="2" t="s">
        <v>636</v>
      </c>
      <c r="H7" s="3">
        <v>2022</v>
      </c>
      <c r="I7" s="3">
        <v>7.88</v>
      </c>
    </row>
    <row r="8" spans="1:18" x14ac:dyDescent="0.25">
      <c r="A8" s="3">
        <v>6</v>
      </c>
      <c r="B8" s="41" t="s">
        <v>24</v>
      </c>
      <c r="C8" s="49" t="s">
        <v>641</v>
      </c>
      <c r="D8" s="1">
        <v>51411820</v>
      </c>
      <c r="E8" s="2">
        <v>85</v>
      </c>
      <c r="F8" s="50">
        <v>15822</v>
      </c>
      <c r="G8" s="2" t="s">
        <v>636</v>
      </c>
      <c r="H8" s="3">
        <v>2022</v>
      </c>
      <c r="I8" s="3">
        <v>7.83</v>
      </c>
    </row>
    <row r="9" spans="1:18" x14ac:dyDescent="0.25">
      <c r="A9" s="3">
        <v>7</v>
      </c>
      <c r="B9" s="41" t="s">
        <v>24</v>
      </c>
      <c r="C9" s="49" t="s">
        <v>642</v>
      </c>
      <c r="D9" s="1">
        <v>51411820</v>
      </c>
      <c r="E9" s="2">
        <v>77</v>
      </c>
      <c r="F9" s="50">
        <v>14519</v>
      </c>
      <c r="G9" s="2" t="s">
        <v>636</v>
      </c>
      <c r="H9" s="3">
        <v>2022</v>
      </c>
      <c r="I9" s="3">
        <v>7.79</v>
      </c>
      <c r="K9" s="6"/>
      <c r="L9" s="6"/>
      <c r="M9" s="6"/>
      <c r="N9" s="6"/>
      <c r="O9" s="6"/>
      <c r="P9" s="6"/>
      <c r="Q9" s="6"/>
      <c r="R9" s="6"/>
    </row>
    <row r="10" spans="1:18" x14ac:dyDescent="0.25">
      <c r="A10" s="3">
        <v>8</v>
      </c>
      <c r="B10" s="41" t="s">
        <v>24</v>
      </c>
      <c r="C10" s="49" t="s">
        <v>643</v>
      </c>
      <c r="D10" s="1">
        <v>51411820</v>
      </c>
      <c r="E10" s="2">
        <v>105</v>
      </c>
      <c r="F10" s="50">
        <v>10075</v>
      </c>
      <c r="G10" s="2" t="s">
        <v>636</v>
      </c>
      <c r="H10" s="3">
        <v>2022</v>
      </c>
      <c r="I10" s="3">
        <v>7.79</v>
      </c>
      <c r="K10" s="5" t="s">
        <v>21</v>
      </c>
      <c r="L10" s="5" t="s">
        <v>16</v>
      </c>
      <c r="M10" s="5" t="s">
        <v>15</v>
      </c>
      <c r="N10" s="5" t="s">
        <v>17</v>
      </c>
      <c r="O10" s="5" t="s">
        <v>18</v>
      </c>
      <c r="P10" s="5" t="s">
        <v>19</v>
      </c>
      <c r="Q10" s="5" t="s">
        <v>11</v>
      </c>
      <c r="R10" s="5" t="s">
        <v>20</v>
      </c>
    </row>
    <row r="11" spans="1:18" x14ac:dyDescent="0.25">
      <c r="A11" s="3">
        <v>9</v>
      </c>
      <c r="B11" s="41" t="s">
        <v>24</v>
      </c>
      <c r="C11" s="49" t="s">
        <v>644</v>
      </c>
      <c r="D11" s="1">
        <v>51411820</v>
      </c>
      <c r="E11" s="2">
        <v>83</v>
      </c>
      <c r="F11" s="50">
        <v>9143</v>
      </c>
      <c r="G11" s="2" t="s">
        <v>636</v>
      </c>
      <c r="H11" s="3">
        <v>2022</v>
      </c>
      <c r="I11" s="4">
        <v>7.75</v>
      </c>
      <c r="K11" s="5" t="s">
        <v>14</v>
      </c>
      <c r="L11" s="5">
        <f>COUNTIFS(I3:I37, "&lt;10.01", I3:I37, "&gt;8.99")</f>
        <v>0</v>
      </c>
      <c r="M11" s="5">
        <f>COUNTIFS(I3:I37, "&lt;9.01", I3:I37, "&gt;7.99")</f>
        <v>0</v>
      </c>
      <c r="N11" s="5">
        <f>COUNTIFS(I3:I37, "&lt;8.01", I3:I37, "&gt;6.99")</f>
        <v>31</v>
      </c>
      <c r="O11" s="5">
        <f>COUNTIFS(I3:I37, "&lt;7.01", I3:I37, "&gt;5.99")</f>
        <v>2</v>
      </c>
      <c r="P11" s="5">
        <f>COUNTIFS(I3:I37, "&lt;6.01", I3:I37, "&gt;5")</f>
        <v>0</v>
      </c>
      <c r="Q11" s="5">
        <f>COUNTIF(I3:I37, "GPW")</f>
        <v>2</v>
      </c>
      <c r="R11" s="5">
        <f>L11+M11+N11+O11+P11+Q11</f>
        <v>35</v>
      </c>
    </row>
    <row r="12" spans="1:18" x14ac:dyDescent="0.25">
      <c r="A12" s="3">
        <v>10</v>
      </c>
      <c r="B12" s="41" t="s">
        <v>24</v>
      </c>
      <c r="C12" s="49" t="s">
        <v>645</v>
      </c>
      <c r="D12" s="1">
        <v>51411820</v>
      </c>
      <c r="E12" s="2">
        <v>98</v>
      </c>
      <c r="F12" s="50">
        <v>10018</v>
      </c>
      <c r="G12" s="2" t="s">
        <v>636</v>
      </c>
      <c r="H12" s="3">
        <v>2022</v>
      </c>
      <c r="I12" s="4">
        <v>7.75</v>
      </c>
    </row>
    <row r="13" spans="1:18" x14ac:dyDescent="0.25">
      <c r="A13" s="3">
        <v>11</v>
      </c>
      <c r="B13" s="41" t="s">
        <v>24</v>
      </c>
      <c r="C13" s="49" t="s">
        <v>646</v>
      </c>
      <c r="D13" s="1">
        <v>51411820</v>
      </c>
      <c r="E13" s="2">
        <v>102</v>
      </c>
      <c r="F13" s="50">
        <v>5494</v>
      </c>
      <c r="G13" s="2" t="s">
        <v>636</v>
      </c>
      <c r="H13" s="3">
        <v>2022</v>
      </c>
      <c r="I13" s="4">
        <v>7.75</v>
      </c>
    </row>
    <row r="14" spans="1:18" x14ac:dyDescent="0.25">
      <c r="A14" s="3">
        <v>12</v>
      </c>
      <c r="B14" s="41" t="s">
        <v>24</v>
      </c>
      <c r="C14" s="49" t="s">
        <v>647</v>
      </c>
      <c r="D14" s="1">
        <v>51411820</v>
      </c>
      <c r="E14" s="2">
        <v>80</v>
      </c>
      <c r="F14" s="50">
        <v>6185</v>
      </c>
      <c r="G14" s="2" t="s">
        <v>636</v>
      </c>
      <c r="H14" s="3">
        <v>2022</v>
      </c>
      <c r="I14" s="3">
        <v>7.67</v>
      </c>
    </row>
    <row r="15" spans="1:18" x14ac:dyDescent="0.25">
      <c r="A15" s="3">
        <v>13</v>
      </c>
      <c r="B15" s="41" t="s">
        <v>24</v>
      </c>
      <c r="C15" s="49" t="s">
        <v>648</v>
      </c>
      <c r="D15" s="1">
        <v>51411820</v>
      </c>
      <c r="E15" s="2">
        <v>84</v>
      </c>
      <c r="F15" s="50">
        <v>9749</v>
      </c>
      <c r="G15" s="2" t="s">
        <v>636</v>
      </c>
      <c r="H15" s="3">
        <v>2022</v>
      </c>
      <c r="I15" s="3">
        <v>7.67</v>
      </c>
    </row>
    <row r="16" spans="1:18" x14ac:dyDescent="0.25">
      <c r="A16" s="3">
        <v>14</v>
      </c>
      <c r="B16" s="41" t="s">
        <v>24</v>
      </c>
      <c r="C16" s="49" t="s">
        <v>649</v>
      </c>
      <c r="D16" s="1">
        <v>51411820</v>
      </c>
      <c r="E16" s="2">
        <v>88</v>
      </c>
      <c r="F16" s="50">
        <v>9795</v>
      </c>
      <c r="G16" s="2" t="s">
        <v>636</v>
      </c>
      <c r="H16" s="3">
        <v>2022</v>
      </c>
      <c r="I16" s="3">
        <v>7.67</v>
      </c>
    </row>
    <row r="17" spans="1:9" x14ac:dyDescent="0.25">
      <c r="A17" s="3">
        <v>15</v>
      </c>
      <c r="B17" s="41" t="s">
        <v>24</v>
      </c>
      <c r="C17" s="49" t="s">
        <v>650</v>
      </c>
      <c r="D17" s="1">
        <v>51411820</v>
      </c>
      <c r="E17" s="2">
        <v>93</v>
      </c>
      <c r="F17" s="50">
        <v>12385</v>
      </c>
      <c r="G17" s="2" t="s">
        <v>636</v>
      </c>
      <c r="H17" s="3">
        <v>2022</v>
      </c>
      <c r="I17" s="3">
        <v>7.67</v>
      </c>
    </row>
    <row r="18" spans="1:9" x14ac:dyDescent="0.25">
      <c r="A18" s="3">
        <v>16</v>
      </c>
      <c r="B18" s="41" t="s">
        <v>24</v>
      </c>
      <c r="C18" s="49" t="s">
        <v>651</v>
      </c>
      <c r="D18" s="1">
        <v>51411820</v>
      </c>
      <c r="E18" s="2">
        <v>110</v>
      </c>
      <c r="F18" s="50">
        <v>10120</v>
      </c>
      <c r="G18" s="2" t="s">
        <v>636</v>
      </c>
      <c r="H18" s="3">
        <v>2022</v>
      </c>
      <c r="I18" s="3">
        <v>7.67</v>
      </c>
    </row>
    <row r="19" spans="1:9" x14ac:dyDescent="0.25">
      <c r="A19" s="3">
        <v>17</v>
      </c>
      <c r="B19" s="41" t="s">
        <v>24</v>
      </c>
      <c r="C19" s="49" t="s">
        <v>652</v>
      </c>
      <c r="D19" s="1">
        <v>51411820</v>
      </c>
      <c r="E19" s="2">
        <v>76</v>
      </c>
      <c r="F19" s="50">
        <v>14516</v>
      </c>
      <c r="G19" s="2" t="s">
        <v>636</v>
      </c>
      <c r="H19" s="3">
        <v>2022</v>
      </c>
      <c r="I19" s="3">
        <v>7.63</v>
      </c>
    </row>
    <row r="20" spans="1:9" x14ac:dyDescent="0.25">
      <c r="A20" s="3">
        <v>18</v>
      </c>
      <c r="B20" s="41" t="s">
        <v>24</v>
      </c>
      <c r="C20" s="49" t="s">
        <v>653</v>
      </c>
      <c r="D20" s="1">
        <v>51411820</v>
      </c>
      <c r="E20" s="2">
        <v>79</v>
      </c>
      <c r="F20" s="50">
        <v>2720</v>
      </c>
      <c r="G20" s="2" t="s">
        <v>636</v>
      </c>
      <c r="H20" s="3">
        <v>2022</v>
      </c>
      <c r="I20" s="3">
        <v>7.63</v>
      </c>
    </row>
    <row r="21" spans="1:9" x14ac:dyDescent="0.25">
      <c r="A21" s="3">
        <v>19</v>
      </c>
      <c r="B21" s="41" t="s">
        <v>24</v>
      </c>
      <c r="C21" s="49" t="s">
        <v>654</v>
      </c>
      <c r="D21" s="1">
        <v>51411820</v>
      </c>
      <c r="E21" s="2">
        <v>92</v>
      </c>
      <c r="F21" s="50">
        <v>9890</v>
      </c>
      <c r="G21" s="2" t="s">
        <v>636</v>
      </c>
      <c r="H21" s="3">
        <v>2022</v>
      </c>
      <c r="I21" s="3">
        <v>7.63</v>
      </c>
    </row>
    <row r="22" spans="1:9" x14ac:dyDescent="0.25">
      <c r="A22" s="3">
        <v>20</v>
      </c>
      <c r="B22" s="41" t="s">
        <v>24</v>
      </c>
      <c r="C22" s="49" t="s">
        <v>655</v>
      </c>
      <c r="D22" s="1">
        <v>51411820</v>
      </c>
      <c r="E22" s="2">
        <v>78</v>
      </c>
      <c r="F22" s="50">
        <v>6145</v>
      </c>
      <c r="G22" s="2" t="s">
        <v>636</v>
      </c>
      <c r="H22" s="3">
        <v>2022</v>
      </c>
      <c r="I22" s="3">
        <v>7.58</v>
      </c>
    </row>
    <row r="23" spans="1:9" x14ac:dyDescent="0.25">
      <c r="A23" s="3">
        <v>21</v>
      </c>
      <c r="B23" s="41" t="s">
        <v>24</v>
      </c>
      <c r="C23" s="49" t="s">
        <v>656</v>
      </c>
      <c r="D23" s="1">
        <v>51411820</v>
      </c>
      <c r="E23" s="2">
        <v>86</v>
      </c>
      <c r="F23" s="50">
        <v>8434</v>
      </c>
      <c r="G23" s="2" t="s">
        <v>636</v>
      </c>
      <c r="H23" s="3">
        <v>2022</v>
      </c>
      <c r="I23" s="4">
        <v>7.58</v>
      </c>
    </row>
    <row r="24" spans="1:9" x14ac:dyDescent="0.25">
      <c r="A24" s="3">
        <v>22</v>
      </c>
      <c r="B24" s="41" t="s">
        <v>24</v>
      </c>
      <c r="C24" s="49" t="s">
        <v>657</v>
      </c>
      <c r="D24" s="1">
        <v>51411820</v>
      </c>
      <c r="E24" s="2">
        <v>94</v>
      </c>
      <c r="F24" s="50">
        <v>374</v>
      </c>
      <c r="G24" s="2" t="s">
        <v>636</v>
      </c>
      <c r="H24" s="3">
        <v>2022</v>
      </c>
      <c r="I24" s="3">
        <v>7.58</v>
      </c>
    </row>
    <row r="25" spans="1:9" x14ac:dyDescent="0.25">
      <c r="A25" s="3">
        <v>23</v>
      </c>
      <c r="B25" s="41" t="s">
        <v>24</v>
      </c>
      <c r="C25" s="49" t="s">
        <v>658</v>
      </c>
      <c r="D25" s="1">
        <v>51411820</v>
      </c>
      <c r="E25" s="2">
        <v>96</v>
      </c>
      <c r="F25" s="50">
        <v>6265</v>
      </c>
      <c r="G25" s="2" t="s">
        <v>636</v>
      </c>
      <c r="H25" s="3">
        <v>2022</v>
      </c>
      <c r="I25" s="4">
        <v>7.58</v>
      </c>
    </row>
    <row r="26" spans="1:9" x14ac:dyDescent="0.25">
      <c r="A26" s="3">
        <v>24</v>
      </c>
      <c r="B26" s="41" t="s">
        <v>24</v>
      </c>
      <c r="C26" s="49" t="s">
        <v>659</v>
      </c>
      <c r="D26" s="1">
        <v>51411820</v>
      </c>
      <c r="E26" s="2">
        <v>104</v>
      </c>
      <c r="F26" s="50">
        <v>5505</v>
      </c>
      <c r="G26" s="2" t="s">
        <v>636</v>
      </c>
      <c r="H26" s="3">
        <v>2022</v>
      </c>
      <c r="I26" s="4">
        <v>7.58</v>
      </c>
    </row>
    <row r="27" spans="1:9" x14ac:dyDescent="0.25">
      <c r="A27" s="3">
        <v>25</v>
      </c>
      <c r="B27" s="41" t="s">
        <v>24</v>
      </c>
      <c r="C27" s="49" t="s">
        <v>660</v>
      </c>
      <c r="D27" s="1">
        <v>51411820</v>
      </c>
      <c r="E27" s="2">
        <v>89</v>
      </c>
      <c r="F27" s="50">
        <v>967</v>
      </c>
      <c r="G27" s="2" t="s">
        <v>636</v>
      </c>
      <c r="H27" s="3">
        <v>2022</v>
      </c>
      <c r="I27" s="3">
        <v>7.54</v>
      </c>
    </row>
    <row r="28" spans="1:9" x14ac:dyDescent="0.25">
      <c r="A28" s="3">
        <v>26</v>
      </c>
      <c r="B28" s="41" t="s">
        <v>24</v>
      </c>
      <c r="C28" s="49" t="s">
        <v>661</v>
      </c>
      <c r="D28" s="1">
        <v>51411820</v>
      </c>
      <c r="E28" s="2">
        <v>91</v>
      </c>
      <c r="F28" s="50">
        <v>3949</v>
      </c>
      <c r="G28" s="2" t="s">
        <v>636</v>
      </c>
      <c r="H28" s="3">
        <v>2022</v>
      </c>
      <c r="I28" s="3">
        <v>7.54</v>
      </c>
    </row>
    <row r="29" spans="1:9" x14ac:dyDescent="0.25">
      <c r="A29" s="3">
        <v>27</v>
      </c>
      <c r="B29" s="41" t="s">
        <v>24</v>
      </c>
      <c r="C29" s="49" t="s">
        <v>662</v>
      </c>
      <c r="D29" s="1">
        <v>51411820</v>
      </c>
      <c r="E29" s="2">
        <v>97</v>
      </c>
      <c r="F29" s="50">
        <v>4023</v>
      </c>
      <c r="G29" s="2" t="s">
        <v>636</v>
      </c>
      <c r="H29" s="3">
        <v>2022</v>
      </c>
      <c r="I29" s="3">
        <v>7.5</v>
      </c>
    </row>
    <row r="30" spans="1:9" x14ac:dyDescent="0.25">
      <c r="A30" s="3">
        <v>28</v>
      </c>
      <c r="B30" s="41" t="s">
        <v>24</v>
      </c>
      <c r="C30" s="49" t="s">
        <v>663</v>
      </c>
      <c r="D30" s="1">
        <v>51411820</v>
      </c>
      <c r="E30" s="2">
        <v>82</v>
      </c>
      <c r="F30" s="50">
        <v>10331</v>
      </c>
      <c r="G30" s="2" t="s">
        <v>636</v>
      </c>
      <c r="H30" s="3">
        <v>2022</v>
      </c>
      <c r="I30" s="4">
        <v>7.46</v>
      </c>
    </row>
    <row r="31" spans="1:9" x14ac:dyDescent="0.25">
      <c r="A31" s="3">
        <v>29</v>
      </c>
      <c r="B31" s="41" t="s">
        <v>24</v>
      </c>
      <c r="C31" s="49" t="s">
        <v>664</v>
      </c>
      <c r="D31" s="1">
        <v>51411820</v>
      </c>
      <c r="E31" s="2">
        <v>90</v>
      </c>
      <c r="F31" s="50">
        <v>9827</v>
      </c>
      <c r="G31" s="2" t="s">
        <v>636</v>
      </c>
      <c r="H31" s="3">
        <v>2022</v>
      </c>
      <c r="I31" s="3">
        <v>7.46</v>
      </c>
    </row>
    <row r="32" spans="1:9" x14ac:dyDescent="0.25">
      <c r="A32" s="3">
        <v>30</v>
      </c>
      <c r="B32" s="41" t="s">
        <v>24</v>
      </c>
      <c r="C32" s="49" t="s">
        <v>665</v>
      </c>
      <c r="D32" s="1">
        <v>51411820</v>
      </c>
      <c r="E32" s="2">
        <v>95</v>
      </c>
      <c r="F32" s="50">
        <v>9944</v>
      </c>
      <c r="G32" s="2" t="s">
        <v>636</v>
      </c>
      <c r="H32" s="3">
        <v>2022</v>
      </c>
      <c r="I32" s="3">
        <v>7.13</v>
      </c>
    </row>
    <row r="33" spans="1:9" x14ac:dyDescent="0.25">
      <c r="A33" s="3">
        <v>31</v>
      </c>
      <c r="B33" s="41" t="s">
        <v>24</v>
      </c>
      <c r="C33" s="49" t="s">
        <v>666</v>
      </c>
      <c r="D33" s="1">
        <v>51411820</v>
      </c>
      <c r="E33" s="2">
        <v>108</v>
      </c>
      <c r="F33" s="50">
        <v>14000</v>
      </c>
      <c r="G33" s="2" t="s">
        <v>636</v>
      </c>
      <c r="H33" s="3">
        <v>2022</v>
      </c>
      <c r="I33" s="3">
        <v>7.13</v>
      </c>
    </row>
    <row r="34" spans="1:9" x14ac:dyDescent="0.25">
      <c r="A34" s="3">
        <v>32</v>
      </c>
      <c r="B34" s="41" t="s">
        <v>24</v>
      </c>
      <c r="C34" s="49" t="s">
        <v>667</v>
      </c>
      <c r="D34" s="1">
        <v>51411820</v>
      </c>
      <c r="E34" s="2">
        <v>101</v>
      </c>
      <c r="F34" s="50">
        <v>6315</v>
      </c>
      <c r="G34" s="2" t="s">
        <v>636</v>
      </c>
      <c r="H34" s="3">
        <v>2022</v>
      </c>
      <c r="I34" s="3">
        <v>6.92</v>
      </c>
    </row>
    <row r="35" spans="1:9" x14ac:dyDescent="0.25">
      <c r="A35" s="3">
        <v>33</v>
      </c>
      <c r="B35" s="41" t="s">
        <v>24</v>
      </c>
      <c r="C35" s="49" t="s">
        <v>668</v>
      </c>
      <c r="D35" s="1">
        <v>51411820</v>
      </c>
      <c r="E35" s="2">
        <v>112</v>
      </c>
      <c r="F35" s="50">
        <v>2328</v>
      </c>
      <c r="G35" s="2" t="s">
        <v>636</v>
      </c>
      <c r="H35" s="3">
        <v>2022</v>
      </c>
      <c r="I35" s="4">
        <v>6.88</v>
      </c>
    </row>
    <row r="36" spans="1:9" x14ac:dyDescent="0.25">
      <c r="A36" s="3">
        <v>34</v>
      </c>
      <c r="B36" s="41" t="s">
        <v>24</v>
      </c>
      <c r="C36" s="49" t="s">
        <v>669</v>
      </c>
      <c r="D36" s="1">
        <v>51411820</v>
      </c>
      <c r="E36" s="2">
        <v>87</v>
      </c>
      <c r="F36" s="50">
        <v>5739</v>
      </c>
      <c r="G36" s="2" t="s">
        <v>636</v>
      </c>
      <c r="H36" s="3">
        <v>2022</v>
      </c>
      <c r="I36" s="3" t="s">
        <v>11</v>
      </c>
    </row>
    <row r="37" spans="1:9" x14ac:dyDescent="0.25">
      <c r="A37" s="3">
        <v>35</v>
      </c>
      <c r="B37" s="41" t="s">
        <v>24</v>
      </c>
      <c r="C37" s="49" t="s">
        <v>670</v>
      </c>
      <c r="D37" s="1">
        <v>51411820</v>
      </c>
      <c r="E37" s="2">
        <v>115</v>
      </c>
      <c r="F37" s="50">
        <v>1051</v>
      </c>
      <c r="G37" s="2" t="s">
        <v>636</v>
      </c>
      <c r="H37" s="3">
        <v>2022</v>
      </c>
      <c r="I37" s="3" t="s">
        <v>11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5"/>
  <sheetViews>
    <sheetView topLeftCell="D1" workbookViewId="0">
      <selection activeCell="L5" sqref="L5:R5"/>
    </sheetView>
  </sheetViews>
  <sheetFormatPr defaultRowHeight="15" x14ac:dyDescent="0.25"/>
  <cols>
    <col min="2" max="2" width="11.7109375" bestFit="1" customWidth="1"/>
    <col min="3" max="3" width="27.85546875" bestFit="1" customWidth="1"/>
    <col min="5" max="5" width="8.28515625" bestFit="1" customWidth="1"/>
    <col min="7" max="7" width="18.5703125" bestFit="1" customWidth="1"/>
    <col min="8" max="8" width="14.28515625" bestFit="1" customWidth="1"/>
    <col min="11" max="11" width="14.85546875" bestFit="1" customWidth="1"/>
    <col min="12" max="12" width="15.7109375" bestFit="1" customWidth="1"/>
    <col min="13" max="16" width="14.7109375" bestFit="1" customWidth="1"/>
  </cols>
  <sheetData>
    <row r="1" spans="1:18" ht="37.5" customHeight="1" x14ac:dyDescent="0.25">
      <c r="A1" s="52" t="s">
        <v>141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3" t="s">
        <v>22</v>
      </c>
      <c r="C3" s="26" t="s">
        <v>177</v>
      </c>
      <c r="D3" s="3">
        <v>118651</v>
      </c>
      <c r="E3" s="12">
        <v>1914283</v>
      </c>
      <c r="F3" s="13">
        <v>9655</v>
      </c>
      <c r="G3" s="10" t="s">
        <v>84</v>
      </c>
      <c r="H3" s="3">
        <v>2022</v>
      </c>
      <c r="I3" s="3">
        <v>9.52</v>
      </c>
    </row>
    <row r="4" spans="1:18" x14ac:dyDescent="0.25">
      <c r="A4" s="3">
        <v>2</v>
      </c>
      <c r="B4" s="3" t="s">
        <v>22</v>
      </c>
      <c r="C4" s="26" t="s">
        <v>182</v>
      </c>
      <c r="D4" s="3">
        <v>118651</v>
      </c>
      <c r="E4" s="12">
        <v>1914171</v>
      </c>
      <c r="F4" s="13">
        <v>9543</v>
      </c>
      <c r="G4" s="10" t="s">
        <v>84</v>
      </c>
      <c r="H4" s="3">
        <v>2022</v>
      </c>
      <c r="I4" s="4">
        <v>9.39</v>
      </c>
      <c r="K4" s="5" t="s">
        <v>21</v>
      </c>
      <c r="L4" s="5" t="s">
        <v>16</v>
      </c>
      <c r="M4" s="5" t="s">
        <v>15</v>
      </c>
      <c r="N4" s="5" t="s">
        <v>17</v>
      </c>
      <c r="O4" s="5" t="s">
        <v>18</v>
      </c>
      <c r="P4" s="5" t="s">
        <v>19</v>
      </c>
      <c r="Q4" s="5" t="s">
        <v>11</v>
      </c>
      <c r="R4" s="5" t="s">
        <v>20</v>
      </c>
    </row>
    <row r="5" spans="1:18" x14ac:dyDescent="0.25">
      <c r="A5" s="3">
        <v>3</v>
      </c>
      <c r="B5" s="3" t="s">
        <v>22</v>
      </c>
      <c r="C5" s="26" t="s">
        <v>170</v>
      </c>
      <c r="D5" s="3">
        <v>118651</v>
      </c>
      <c r="E5" s="12">
        <v>1914342</v>
      </c>
      <c r="F5" s="13">
        <v>9714</v>
      </c>
      <c r="G5" s="10" t="s">
        <v>84</v>
      </c>
      <c r="H5" s="3">
        <v>2022</v>
      </c>
      <c r="I5" s="4">
        <v>8.9</v>
      </c>
      <c r="K5" s="5" t="s">
        <v>14</v>
      </c>
      <c r="L5" s="5">
        <f>COUNTIFS(I3:I55, "&lt;10.01", I3:I55, "&gt;8.99")</f>
        <v>2</v>
      </c>
      <c r="M5" s="5">
        <f>COUNTIFS(I3:I55, "&lt;9.01", I3:I55, "&gt;7.99")</f>
        <v>49</v>
      </c>
      <c r="N5" s="5">
        <f>COUNTIFS(I3:I55, "&lt;8.01", I3:I55, "&gt;6.99")</f>
        <v>0</v>
      </c>
      <c r="O5" s="5">
        <f>COUNTIFS(I3:I55, "&lt;7.01", I3:I55, "&gt;5.99")</f>
        <v>0</v>
      </c>
      <c r="P5" s="5">
        <f>COUNTIFS(I3:I55, "&lt;6.01", I3:I55, "&gt;5")</f>
        <v>0</v>
      </c>
      <c r="Q5" s="5">
        <f>COUNTIF(I3:I55, "GPW")</f>
        <v>2</v>
      </c>
      <c r="R5" s="5">
        <f>L5+M5+N5+O5+P5+Q5</f>
        <v>53</v>
      </c>
    </row>
    <row r="6" spans="1:18" x14ac:dyDescent="0.25">
      <c r="A6" s="3">
        <v>4</v>
      </c>
      <c r="B6" s="3" t="s">
        <v>22</v>
      </c>
      <c r="C6" s="26" t="s">
        <v>78</v>
      </c>
      <c r="D6" s="3">
        <v>118651</v>
      </c>
      <c r="E6" s="12">
        <v>1914438</v>
      </c>
      <c r="F6" s="13">
        <v>9810</v>
      </c>
      <c r="G6" s="10" t="s">
        <v>84</v>
      </c>
      <c r="H6" s="3">
        <v>2022</v>
      </c>
      <c r="I6" s="4">
        <v>8.82</v>
      </c>
    </row>
    <row r="7" spans="1:18" x14ac:dyDescent="0.25">
      <c r="A7" s="3">
        <v>5</v>
      </c>
      <c r="B7" s="3" t="s">
        <v>22</v>
      </c>
      <c r="C7" s="26" t="s">
        <v>69</v>
      </c>
      <c r="D7" s="3">
        <v>118651</v>
      </c>
      <c r="E7" s="12">
        <v>1914315</v>
      </c>
      <c r="F7" s="13">
        <v>9687</v>
      </c>
      <c r="G7" s="10" t="s">
        <v>84</v>
      </c>
      <c r="H7" s="3">
        <v>2022</v>
      </c>
      <c r="I7" s="4">
        <v>8.82</v>
      </c>
    </row>
    <row r="8" spans="1:18" ht="15" customHeight="1" x14ac:dyDescent="0.25">
      <c r="A8" s="3">
        <v>6</v>
      </c>
      <c r="B8" s="3" t="s">
        <v>22</v>
      </c>
      <c r="C8" s="26" t="s">
        <v>149</v>
      </c>
      <c r="D8" s="3">
        <v>118651</v>
      </c>
      <c r="E8" s="12">
        <v>1914508</v>
      </c>
      <c r="F8" s="13">
        <v>9880</v>
      </c>
      <c r="G8" s="10" t="s">
        <v>84</v>
      </c>
      <c r="H8" s="3">
        <v>2022</v>
      </c>
      <c r="I8" s="4">
        <v>8.8000000000000007</v>
      </c>
    </row>
    <row r="9" spans="1:18" x14ac:dyDescent="0.25">
      <c r="A9" s="3">
        <v>7</v>
      </c>
      <c r="B9" s="3" t="s">
        <v>22</v>
      </c>
      <c r="C9" s="26" t="s">
        <v>185</v>
      </c>
      <c r="D9" s="3">
        <v>118651</v>
      </c>
      <c r="E9" s="12">
        <v>1914127</v>
      </c>
      <c r="F9" s="13">
        <v>9499</v>
      </c>
      <c r="G9" s="10" t="s">
        <v>84</v>
      </c>
      <c r="H9" s="3">
        <v>2022</v>
      </c>
      <c r="I9" s="4">
        <v>8.8000000000000007</v>
      </c>
    </row>
    <row r="10" spans="1:18" x14ac:dyDescent="0.25">
      <c r="A10" s="3">
        <v>8</v>
      </c>
      <c r="B10" s="3" t="s">
        <v>22</v>
      </c>
      <c r="C10" s="26" t="s">
        <v>187</v>
      </c>
      <c r="D10" s="3">
        <v>118651</v>
      </c>
      <c r="E10" s="12">
        <v>1914093</v>
      </c>
      <c r="F10" s="13">
        <v>9465</v>
      </c>
      <c r="G10" s="10" t="s">
        <v>84</v>
      </c>
      <c r="H10" s="3">
        <v>2022</v>
      </c>
      <c r="I10" s="4">
        <v>8.8000000000000007</v>
      </c>
    </row>
    <row r="11" spans="1:18" x14ac:dyDescent="0.25">
      <c r="A11" s="3">
        <v>9</v>
      </c>
      <c r="B11" s="3" t="s">
        <v>22</v>
      </c>
      <c r="C11" s="26" t="s">
        <v>175</v>
      </c>
      <c r="D11" s="3">
        <v>118651</v>
      </c>
      <c r="E11" s="12">
        <v>1914298</v>
      </c>
      <c r="F11" s="13">
        <v>9670</v>
      </c>
      <c r="G11" s="10" t="s">
        <v>84</v>
      </c>
      <c r="H11" s="3">
        <v>2022</v>
      </c>
      <c r="I11" s="4">
        <v>8.7899999999999991</v>
      </c>
    </row>
    <row r="12" spans="1:18" x14ac:dyDescent="0.25">
      <c r="A12" s="3">
        <v>10</v>
      </c>
      <c r="B12" s="3" t="s">
        <v>22</v>
      </c>
      <c r="C12" s="26" t="s">
        <v>156</v>
      </c>
      <c r="D12" s="3">
        <v>118651</v>
      </c>
      <c r="E12" s="12">
        <v>1914477</v>
      </c>
      <c r="F12" s="13">
        <v>9849</v>
      </c>
      <c r="G12" s="10" t="s">
        <v>84</v>
      </c>
      <c r="H12" s="3">
        <v>2022</v>
      </c>
      <c r="I12" s="4">
        <v>8.76</v>
      </c>
    </row>
    <row r="13" spans="1:18" ht="15" customHeight="1" x14ac:dyDescent="0.25">
      <c r="A13" s="3">
        <v>11</v>
      </c>
      <c r="B13" s="3" t="s">
        <v>22</v>
      </c>
      <c r="C13" s="26" t="s">
        <v>179</v>
      </c>
      <c r="D13" s="3">
        <v>118651</v>
      </c>
      <c r="E13" s="12">
        <v>1914239</v>
      </c>
      <c r="F13" s="13">
        <v>9611</v>
      </c>
      <c r="G13" s="10" t="s">
        <v>84</v>
      </c>
      <c r="H13" s="3">
        <v>2022</v>
      </c>
      <c r="I13" s="4">
        <v>8.76</v>
      </c>
    </row>
    <row r="14" spans="1:18" ht="15" customHeight="1" x14ac:dyDescent="0.25">
      <c r="A14" s="3">
        <v>12</v>
      </c>
      <c r="B14" s="3" t="s">
        <v>22</v>
      </c>
      <c r="C14" s="26" t="s">
        <v>183</v>
      </c>
      <c r="D14" s="3">
        <v>118651</v>
      </c>
      <c r="E14" s="12">
        <v>1914151</v>
      </c>
      <c r="F14" s="13">
        <v>9523</v>
      </c>
      <c r="G14" s="10" t="s">
        <v>84</v>
      </c>
      <c r="H14" s="3">
        <v>2022</v>
      </c>
      <c r="I14" s="4">
        <v>8.76</v>
      </c>
    </row>
    <row r="15" spans="1:18" x14ac:dyDescent="0.25">
      <c r="A15" s="3">
        <v>13</v>
      </c>
      <c r="B15" s="3" t="s">
        <v>22</v>
      </c>
      <c r="C15" s="26" t="s">
        <v>160</v>
      </c>
      <c r="D15" s="3">
        <v>118651</v>
      </c>
      <c r="E15" s="11">
        <v>1914435</v>
      </c>
      <c r="F15" s="13">
        <v>9807</v>
      </c>
      <c r="G15" s="10" t="s">
        <v>84</v>
      </c>
      <c r="H15" s="3">
        <v>2022</v>
      </c>
      <c r="I15" s="3">
        <v>8.73</v>
      </c>
    </row>
    <row r="16" spans="1:18" x14ac:dyDescent="0.25">
      <c r="A16" s="3">
        <v>14</v>
      </c>
      <c r="B16" s="3" t="s">
        <v>22</v>
      </c>
      <c r="C16" s="26" t="s">
        <v>165</v>
      </c>
      <c r="D16" s="3">
        <v>118651</v>
      </c>
      <c r="E16" s="12">
        <v>1914371</v>
      </c>
      <c r="F16" s="13">
        <v>9743</v>
      </c>
      <c r="G16" s="10" t="s">
        <v>84</v>
      </c>
      <c r="H16" s="3">
        <v>2022</v>
      </c>
      <c r="I16" s="4">
        <v>8.73</v>
      </c>
    </row>
    <row r="17" spans="1:9" x14ac:dyDescent="0.25">
      <c r="A17" s="3">
        <v>15</v>
      </c>
      <c r="B17" s="3" t="s">
        <v>22</v>
      </c>
      <c r="C17" s="26" t="s">
        <v>26</v>
      </c>
      <c r="D17" s="3">
        <v>118651</v>
      </c>
      <c r="E17" s="12">
        <v>1914212</v>
      </c>
      <c r="F17" s="13">
        <v>9584</v>
      </c>
      <c r="G17" s="10" t="s">
        <v>84</v>
      </c>
      <c r="H17" s="3">
        <v>2022</v>
      </c>
      <c r="I17" s="4">
        <v>8.73</v>
      </c>
    </row>
    <row r="18" spans="1:9" x14ac:dyDescent="0.25">
      <c r="A18" s="3">
        <v>16</v>
      </c>
      <c r="B18" s="3" t="s">
        <v>22</v>
      </c>
      <c r="C18" s="26" t="s">
        <v>144</v>
      </c>
      <c r="D18" s="3">
        <v>118651</v>
      </c>
      <c r="E18" s="12">
        <v>1914589</v>
      </c>
      <c r="F18" s="13">
        <v>9961</v>
      </c>
      <c r="G18" s="10" t="s">
        <v>84</v>
      </c>
      <c r="H18" s="3">
        <v>2022</v>
      </c>
      <c r="I18" s="4">
        <v>8.7200000000000006</v>
      </c>
    </row>
    <row r="19" spans="1:9" x14ac:dyDescent="0.25">
      <c r="A19" s="3">
        <v>17</v>
      </c>
      <c r="B19" s="3" t="s">
        <v>22</v>
      </c>
      <c r="C19" s="26" t="s">
        <v>145</v>
      </c>
      <c r="D19" s="3">
        <v>118651</v>
      </c>
      <c r="E19" s="12">
        <v>1914575</v>
      </c>
      <c r="F19" s="13">
        <v>9947</v>
      </c>
      <c r="G19" s="10" t="s">
        <v>84</v>
      </c>
      <c r="H19" s="3">
        <v>2022</v>
      </c>
      <c r="I19" s="3">
        <v>8.7200000000000006</v>
      </c>
    </row>
    <row r="20" spans="1:9" x14ac:dyDescent="0.25">
      <c r="A20" s="3">
        <v>18</v>
      </c>
      <c r="B20" s="3" t="s">
        <v>22</v>
      </c>
      <c r="C20" s="26" t="s">
        <v>172</v>
      </c>
      <c r="D20" s="3">
        <v>118651</v>
      </c>
      <c r="E20" s="12">
        <v>1914322</v>
      </c>
      <c r="F20" s="13">
        <v>9694</v>
      </c>
      <c r="G20" s="10" t="s">
        <v>84</v>
      </c>
      <c r="H20" s="3">
        <v>2022</v>
      </c>
      <c r="I20" s="4">
        <v>8.6999999999999993</v>
      </c>
    </row>
    <row r="21" spans="1:9" x14ac:dyDescent="0.25">
      <c r="A21" s="3">
        <v>19</v>
      </c>
      <c r="B21" s="3" t="s">
        <v>22</v>
      </c>
      <c r="C21" s="26" t="s">
        <v>147</v>
      </c>
      <c r="D21" s="3">
        <v>118651</v>
      </c>
      <c r="E21" s="12">
        <v>1914519</v>
      </c>
      <c r="F21" s="13">
        <v>9891</v>
      </c>
      <c r="G21" s="10" t="s">
        <v>84</v>
      </c>
      <c r="H21" s="3">
        <v>2022</v>
      </c>
      <c r="I21" s="4">
        <v>8.69</v>
      </c>
    </row>
    <row r="22" spans="1:9" x14ac:dyDescent="0.25">
      <c r="A22" s="3">
        <v>20</v>
      </c>
      <c r="B22" s="3" t="s">
        <v>22</v>
      </c>
      <c r="C22" s="26" t="s">
        <v>159</v>
      </c>
      <c r="D22" s="3">
        <v>118651</v>
      </c>
      <c r="E22" s="12">
        <v>1914444</v>
      </c>
      <c r="F22" s="13">
        <v>9816</v>
      </c>
      <c r="G22" s="10" t="s">
        <v>84</v>
      </c>
      <c r="H22" s="3">
        <v>2022</v>
      </c>
      <c r="I22" s="4">
        <v>8.69</v>
      </c>
    </row>
    <row r="23" spans="1:9" x14ac:dyDescent="0.25">
      <c r="A23" s="3">
        <v>21</v>
      </c>
      <c r="B23" s="3" t="s">
        <v>22</v>
      </c>
      <c r="C23" s="26" t="s">
        <v>153</v>
      </c>
      <c r="D23" s="3">
        <v>118651</v>
      </c>
      <c r="E23" s="12">
        <v>1914490</v>
      </c>
      <c r="F23" s="13">
        <v>9862</v>
      </c>
      <c r="G23" s="10" t="s">
        <v>84</v>
      </c>
      <c r="H23" s="3">
        <v>2022</v>
      </c>
      <c r="I23" s="3">
        <v>8.68</v>
      </c>
    </row>
    <row r="24" spans="1:9" x14ac:dyDescent="0.25">
      <c r="A24" s="3">
        <v>22</v>
      </c>
      <c r="B24" s="3" t="s">
        <v>22</v>
      </c>
      <c r="C24" s="26" t="s">
        <v>173</v>
      </c>
      <c r="D24" s="3">
        <v>118651</v>
      </c>
      <c r="E24" s="12">
        <v>1914313</v>
      </c>
      <c r="F24" s="13">
        <v>9685</v>
      </c>
      <c r="G24" s="10" t="s">
        <v>84</v>
      </c>
      <c r="H24" s="3">
        <v>2022</v>
      </c>
      <c r="I24" s="4">
        <v>8.68</v>
      </c>
    </row>
    <row r="25" spans="1:9" x14ac:dyDescent="0.25">
      <c r="A25" s="3">
        <v>23</v>
      </c>
      <c r="B25" s="3" t="s">
        <v>22</v>
      </c>
      <c r="C25" s="26" t="s">
        <v>157</v>
      </c>
      <c r="D25" s="3">
        <v>118651</v>
      </c>
      <c r="E25" s="12">
        <v>1914475</v>
      </c>
      <c r="F25" s="13">
        <v>9847</v>
      </c>
      <c r="G25" s="10" t="s">
        <v>84</v>
      </c>
      <c r="H25" s="3">
        <v>2022</v>
      </c>
      <c r="I25" s="3">
        <v>8.65</v>
      </c>
    </row>
    <row r="26" spans="1:9" x14ac:dyDescent="0.25">
      <c r="A26" s="3">
        <v>24</v>
      </c>
      <c r="B26" s="3" t="s">
        <v>22</v>
      </c>
      <c r="C26" s="26" t="s">
        <v>163</v>
      </c>
      <c r="D26" s="3">
        <v>118651</v>
      </c>
      <c r="E26" s="12">
        <v>1914399</v>
      </c>
      <c r="F26" s="13">
        <v>9771</v>
      </c>
      <c r="G26" s="10" t="s">
        <v>84</v>
      </c>
      <c r="H26" s="3">
        <v>2022</v>
      </c>
      <c r="I26" s="4">
        <v>8.65</v>
      </c>
    </row>
    <row r="27" spans="1:9" x14ac:dyDescent="0.25">
      <c r="A27" s="3">
        <v>25</v>
      </c>
      <c r="B27" s="3" t="s">
        <v>22</v>
      </c>
      <c r="C27" s="26" t="s">
        <v>164</v>
      </c>
      <c r="D27" s="3">
        <v>118651</v>
      </c>
      <c r="E27" s="12">
        <v>1914378</v>
      </c>
      <c r="F27" s="13">
        <v>9750</v>
      </c>
      <c r="G27" s="10" t="s">
        <v>84</v>
      </c>
      <c r="H27" s="3">
        <v>2022</v>
      </c>
      <c r="I27" s="4">
        <v>8.6300000000000008</v>
      </c>
    </row>
    <row r="28" spans="1:9" x14ac:dyDescent="0.25">
      <c r="A28" s="3">
        <v>26</v>
      </c>
      <c r="B28" s="3" t="s">
        <v>22</v>
      </c>
      <c r="C28" s="26" t="s">
        <v>167</v>
      </c>
      <c r="D28" s="3">
        <v>118651</v>
      </c>
      <c r="E28" s="12">
        <v>1914361</v>
      </c>
      <c r="F28" s="13">
        <v>9733</v>
      </c>
      <c r="G28" s="10" t="s">
        <v>84</v>
      </c>
      <c r="H28" s="3">
        <v>2022</v>
      </c>
      <c r="I28" s="4">
        <v>8.61</v>
      </c>
    </row>
    <row r="29" spans="1:9" x14ac:dyDescent="0.25">
      <c r="A29" s="3">
        <v>27</v>
      </c>
      <c r="B29" s="3" t="s">
        <v>22</v>
      </c>
      <c r="C29" s="26" t="s">
        <v>150</v>
      </c>
      <c r="D29" s="3">
        <v>118651</v>
      </c>
      <c r="E29" s="12">
        <v>1914507</v>
      </c>
      <c r="F29" s="13">
        <v>9879</v>
      </c>
      <c r="G29" s="10" t="s">
        <v>84</v>
      </c>
      <c r="H29" s="3">
        <v>2022</v>
      </c>
      <c r="I29" s="4">
        <v>8.59</v>
      </c>
    </row>
    <row r="30" spans="1:9" x14ac:dyDescent="0.25">
      <c r="A30" s="3">
        <v>28</v>
      </c>
      <c r="B30" s="3" t="s">
        <v>22</v>
      </c>
      <c r="C30" s="26" t="s">
        <v>184</v>
      </c>
      <c r="D30" s="3">
        <v>118651</v>
      </c>
      <c r="E30" s="12">
        <v>1914129</v>
      </c>
      <c r="F30" s="13">
        <v>9501</v>
      </c>
      <c r="G30" s="10" t="s">
        <v>84</v>
      </c>
      <c r="H30" s="3">
        <v>2022</v>
      </c>
      <c r="I30" s="4">
        <v>8.59</v>
      </c>
    </row>
    <row r="31" spans="1:9" x14ac:dyDescent="0.25">
      <c r="A31" s="3">
        <v>29</v>
      </c>
      <c r="B31" s="3" t="s">
        <v>22</v>
      </c>
      <c r="C31" s="26" t="s">
        <v>186</v>
      </c>
      <c r="D31" s="3">
        <v>118651</v>
      </c>
      <c r="E31" s="12">
        <v>1914103</v>
      </c>
      <c r="F31" s="13">
        <v>9475</v>
      </c>
      <c r="G31" s="10" t="s">
        <v>84</v>
      </c>
      <c r="H31" s="3">
        <v>2022</v>
      </c>
      <c r="I31" s="4">
        <v>8.59</v>
      </c>
    </row>
    <row r="32" spans="1:9" x14ac:dyDescent="0.25">
      <c r="A32" s="3">
        <v>30</v>
      </c>
      <c r="B32" s="3" t="s">
        <v>22</v>
      </c>
      <c r="C32" s="26" t="s">
        <v>154</v>
      </c>
      <c r="D32" s="3">
        <v>118651</v>
      </c>
      <c r="E32" s="12">
        <v>1914482</v>
      </c>
      <c r="F32" s="13">
        <v>9854</v>
      </c>
      <c r="G32" s="10" t="s">
        <v>84</v>
      </c>
      <c r="H32" s="3">
        <v>2022</v>
      </c>
      <c r="I32" s="4">
        <v>8.56</v>
      </c>
    </row>
    <row r="33" spans="1:9" x14ac:dyDescent="0.25">
      <c r="A33" s="3">
        <v>31</v>
      </c>
      <c r="B33" s="3" t="s">
        <v>22</v>
      </c>
      <c r="C33" s="26" t="s">
        <v>162</v>
      </c>
      <c r="D33" s="3">
        <v>118651</v>
      </c>
      <c r="E33" s="12">
        <v>1914401</v>
      </c>
      <c r="F33" s="13">
        <v>9773</v>
      </c>
      <c r="G33" s="10" t="s">
        <v>84</v>
      </c>
      <c r="H33" s="3">
        <v>2022</v>
      </c>
      <c r="I33" s="4">
        <v>8.56</v>
      </c>
    </row>
    <row r="34" spans="1:9" x14ac:dyDescent="0.25">
      <c r="A34" s="3">
        <v>32</v>
      </c>
      <c r="B34" s="3" t="s">
        <v>22</v>
      </c>
      <c r="C34" s="26" t="s">
        <v>171</v>
      </c>
      <c r="D34" s="3">
        <v>118651</v>
      </c>
      <c r="E34" s="12">
        <v>1914329</v>
      </c>
      <c r="F34" s="13">
        <v>9701</v>
      </c>
      <c r="G34" s="10" t="s">
        <v>84</v>
      </c>
      <c r="H34" s="3">
        <v>2022</v>
      </c>
      <c r="I34" s="4">
        <v>8.5500000000000007</v>
      </c>
    </row>
    <row r="35" spans="1:9" x14ac:dyDescent="0.25">
      <c r="A35" s="3">
        <v>33</v>
      </c>
      <c r="B35" s="3" t="s">
        <v>22</v>
      </c>
      <c r="C35" s="26" t="s">
        <v>169</v>
      </c>
      <c r="D35" s="3">
        <v>118651</v>
      </c>
      <c r="E35" s="12">
        <v>1914350</v>
      </c>
      <c r="F35" s="13">
        <v>9722</v>
      </c>
      <c r="G35" s="10" t="s">
        <v>84</v>
      </c>
      <c r="H35" s="3">
        <v>2022</v>
      </c>
      <c r="I35" s="4">
        <v>8.5399999999999991</v>
      </c>
    </row>
    <row r="36" spans="1:9" x14ac:dyDescent="0.25">
      <c r="A36" s="3">
        <v>34</v>
      </c>
      <c r="B36" s="3" t="s">
        <v>22</v>
      </c>
      <c r="C36" s="26" t="s">
        <v>181</v>
      </c>
      <c r="D36" s="3">
        <v>118651</v>
      </c>
      <c r="E36" s="12">
        <v>1914194</v>
      </c>
      <c r="F36" s="13">
        <v>9566</v>
      </c>
      <c r="G36" s="10" t="s">
        <v>84</v>
      </c>
      <c r="H36" s="3">
        <v>2022</v>
      </c>
      <c r="I36" s="4">
        <v>8.52</v>
      </c>
    </row>
    <row r="37" spans="1:9" x14ac:dyDescent="0.25">
      <c r="A37" s="3">
        <v>35</v>
      </c>
      <c r="B37" s="3" t="s">
        <v>22</v>
      </c>
      <c r="C37" s="26" t="s">
        <v>151</v>
      </c>
      <c r="D37" s="3">
        <v>118651</v>
      </c>
      <c r="E37" s="12">
        <v>1914504</v>
      </c>
      <c r="F37" s="13">
        <v>9876</v>
      </c>
      <c r="G37" s="10" t="s">
        <v>84</v>
      </c>
      <c r="H37" s="3">
        <v>2022</v>
      </c>
      <c r="I37" s="4">
        <v>8.51</v>
      </c>
    </row>
    <row r="38" spans="1:9" x14ac:dyDescent="0.25">
      <c r="A38" s="3">
        <v>36</v>
      </c>
      <c r="B38" s="3" t="s">
        <v>22</v>
      </c>
      <c r="C38" s="26" t="s">
        <v>180</v>
      </c>
      <c r="D38" s="3">
        <v>118651</v>
      </c>
      <c r="E38" s="12">
        <v>1914224</v>
      </c>
      <c r="F38" s="13">
        <v>9596</v>
      </c>
      <c r="G38" s="10" t="s">
        <v>84</v>
      </c>
      <c r="H38" s="3">
        <v>2022</v>
      </c>
      <c r="I38" s="4">
        <v>8.51</v>
      </c>
    </row>
    <row r="39" spans="1:9" x14ac:dyDescent="0.25">
      <c r="A39" s="3">
        <v>37</v>
      </c>
      <c r="B39" s="3" t="s">
        <v>22</v>
      </c>
      <c r="C39" s="26" t="s">
        <v>189</v>
      </c>
      <c r="D39" s="3">
        <v>118651</v>
      </c>
      <c r="E39" s="12">
        <v>1914090</v>
      </c>
      <c r="F39" s="13">
        <v>9462</v>
      </c>
      <c r="G39" s="10" t="s">
        <v>84</v>
      </c>
      <c r="H39" s="3">
        <v>2022</v>
      </c>
      <c r="I39" s="4">
        <v>8.51</v>
      </c>
    </row>
    <row r="40" spans="1:9" ht="15" customHeight="1" x14ac:dyDescent="0.25">
      <c r="A40" s="3">
        <v>38</v>
      </c>
      <c r="B40" s="3" t="s">
        <v>22</v>
      </c>
      <c r="C40" s="26" t="s">
        <v>166</v>
      </c>
      <c r="D40" s="3">
        <v>118651</v>
      </c>
      <c r="E40" s="12">
        <v>1914369</v>
      </c>
      <c r="F40" s="13">
        <v>9741</v>
      </c>
      <c r="G40" s="10" t="s">
        <v>84</v>
      </c>
      <c r="H40" s="3">
        <v>2022</v>
      </c>
      <c r="I40" s="3">
        <v>8.49</v>
      </c>
    </row>
    <row r="41" spans="1:9" x14ac:dyDescent="0.25">
      <c r="A41" s="3">
        <v>39</v>
      </c>
      <c r="B41" s="3" t="s">
        <v>22</v>
      </c>
      <c r="C41" s="26" t="s">
        <v>168</v>
      </c>
      <c r="D41" s="3">
        <v>118651</v>
      </c>
      <c r="E41" s="12">
        <v>1914354</v>
      </c>
      <c r="F41" s="13">
        <v>9726</v>
      </c>
      <c r="G41" s="10" t="s">
        <v>84</v>
      </c>
      <c r="H41" s="3">
        <v>2022</v>
      </c>
      <c r="I41" s="3">
        <v>8.48</v>
      </c>
    </row>
    <row r="42" spans="1:9" x14ac:dyDescent="0.25">
      <c r="A42" s="3">
        <v>40</v>
      </c>
      <c r="B42" s="3" t="s">
        <v>22</v>
      </c>
      <c r="C42" s="26" t="s">
        <v>142</v>
      </c>
      <c r="D42" s="3">
        <v>118651</v>
      </c>
      <c r="E42" s="12">
        <v>1914605</v>
      </c>
      <c r="F42" s="13">
        <v>9977</v>
      </c>
      <c r="G42" s="10" t="s">
        <v>84</v>
      </c>
      <c r="H42" s="3">
        <v>2022</v>
      </c>
      <c r="I42" s="3">
        <v>8.39</v>
      </c>
    </row>
    <row r="43" spans="1:9" ht="15" customHeight="1" x14ac:dyDescent="0.25">
      <c r="A43" s="3">
        <v>41</v>
      </c>
      <c r="B43" s="3" t="s">
        <v>22</v>
      </c>
      <c r="C43" s="26" t="s">
        <v>148</v>
      </c>
      <c r="D43" s="3">
        <v>118651</v>
      </c>
      <c r="E43" s="12">
        <v>1914514</v>
      </c>
      <c r="F43" s="13">
        <v>9886</v>
      </c>
      <c r="G43" s="10" t="s">
        <v>84</v>
      </c>
      <c r="H43" s="3">
        <v>2022</v>
      </c>
      <c r="I43" s="4">
        <v>8.3699999999999992</v>
      </c>
    </row>
    <row r="44" spans="1:9" x14ac:dyDescent="0.25">
      <c r="A44" s="3">
        <v>42</v>
      </c>
      <c r="B44" s="3" t="s">
        <v>22</v>
      </c>
      <c r="C44" s="26" t="s">
        <v>161</v>
      </c>
      <c r="D44" s="3">
        <v>118651</v>
      </c>
      <c r="E44" s="12">
        <v>1914420</v>
      </c>
      <c r="F44" s="13">
        <v>9792</v>
      </c>
      <c r="G44" s="10" t="s">
        <v>84</v>
      </c>
      <c r="H44" s="3">
        <v>2022</v>
      </c>
      <c r="I44" s="4">
        <v>8.3699999999999992</v>
      </c>
    </row>
    <row r="45" spans="1:9" x14ac:dyDescent="0.25">
      <c r="A45" s="3">
        <v>43</v>
      </c>
      <c r="B45" s="3" t="s">
        <v>22</v>
      </c>
      <c r="C45" s="26" t="s">
        <v>146</v>
      </c>
      <c r="D45" s="3">
        <v>118651</v>
      </c>
      <c r="E45" s="12">
        <v>1914553</v>
      </c>
      <c r="F45" s="13">
        <v>9925</v>
      </c>
      <c r="G45" s="10" t="s">
        <v>84</v>
      </c>
      <c r="H45" s="3">
        <v>2022</v>
      </c>
      <c r="I45" s="4">
        <v>8.34</v>
      </c>
    </row>
    <row r="46" spans="1:9" x14ac:dyDescent="0.25">
      <c r="A46" s="3">
        <v>44</v>
      </c>
      <c r="B46" s="3" t="s">
        <v>22</v>
      </c>
      <c r="C46" s="26" t="s">
        <v>188</v>
      </c>
      <c r="D46" s="3">
        <v>118651</v>
      </c>
      <c r="E46" s="12">
        <v>1914091</v>
      </c>
      <c r="F46" s="13">
        <v>9463</v>
      </c>
      <c r="G46" s="10" t="s">
        <v>84</v>
      </c>
      <c r="H46" s="3">
        <v>2022</v>
      </c>
      <c r="I46" s="3">
        <v>8.34</v>
      </c>
    </row>
    <row r="47" spans="1:9" x14ac:dyDescent="0.25">
      <c r="A47" s="3">
        <v>45</v>
      </c>
      <c r="B47" s="3" t="s">
        <v>22</v>
      </c>
      <c r="C47" s="26" t="s">
        <v>155</v>
      </c>
      <c r="D47" s="3">
        <v>118651</v>
      </c>
      <c r="E47" s="12">
        <v>1914481</v>
      </c>
      <c r="F47" s="13">
        <v>9853</v>
      </c>
      <c r="G47" s="10" t="s">
        <v>84</v>
      </c>
      <c r="H47" s="3">
        <v>2022</v>
      </c>
      <c r="I47" s="4">
        <v>8.32</v>
      </c>
    </row>
    <row r="48" spans="1:9" x14ac:dyDescent="0.25">
      <c r="A48" s="3">
        <v>46</v>
      </c>
      <c r="B48" s="3" t="s">
        <v>22</v>
      </c>
      <c r="C48" s="26" t="s">
        <v>143</v>
      </c>
      <c r="D48" s="3">
        <v>118651</v>
      </c>
      <c r="E48" s="12">
        <v>1914601</v>
      </c>
      <c r="F48" s="13">
        <v>9973</v>
      </c>
      <c r="G48" s="10" t="s">
        <v>84</v>
      </c>
      <c r="H48" s="3">
        <v>2022</v>
      </c>
      <c r="I48" s="4">
        <v>8.27</v>
      </c>
    </row>
    <row r="49" spans="1:9" x14ac:dyDescent="0.25">
      <c r="A49" s="3">
        <v>47</v>
      </c>
      <c r="B49" s="3" t="s">
        <v>22</v>
      </c>
      <c r="C49" s="26" t="s">
        <v>158</v>
      </c>
      <c r="D49" s="3">
        <v>118651</v>
      </c>
      <c r="E49" s="12">
        <v>1914460</v>
      </c>
      <c r="F49" s="13">
        <v>9832</v>
      </c>
      <c r="G49" s="10" t="s">
        <v>84</v>
      </c>
      <c r="H49" s="3">
        <v>2022</v>
      </c>
      <c r="I49" s="3">
        <v>8.24</v>
      </c>
    </row>
    <row r="50" spans="1:9" x14ac:dyDescent="0.25">
      <c r="A50" s="3">
        <v>48</v>
      </c>
      <c r="B50" s="3" t="s">
        <v>22</v>
      </c>
      <c r="C50" s="26" t="s">
        <v>63</v>
      </c>
      <c r="D50" s="3">
        <v>118651</v>
      </c>
      <c r="E50" s="12">
        <v>1914074</v>
      </c>
      <c r="F50" s="13">
        <v>9446</v>
      </c>
      <c r="G50" s="10" t="s">
        <v>84</v>
      </c>
      <c r="H50" s="3">
        <v>2022</v>
      </c>
      <c r="I50" s="4">
        <v>8.23</v>
      </c>
    </row>
    <row r="51" spans="1:9" ht="15" customHeight="1" x14ac:dyDescent="0.25">
      <c r="A51" s="3">
        <v>49</v>
      </c>
      <c r="B51" s="3" t="s">
        <v>22</v>
      </c>
      <c r="C51" s="26" t="s">
        <v>152</v>
      </c>
      <c r="D51" s="3">
        <v>118651</v>
      </c>
      <c r="E51" s="12">
        <v>1914492</v>
      </c>
      <c r="F51" s="13">
        <v>9864</v>
      </c>
      <c r="G51" s="10" t="s">
        <v>84</v>
      </c>
      <c r="H51" s="3">
        <v>2022</v>
      </c>
      <c r="I51" s="4">
        <v>8.18</v>
      </c>
    </row>
    <row r="52" spans="1:9" x14ac:dyDescent="0.25">
      <c r="A52" s="3">
        <v>50</v>
      </c>
      <c r="B52" s="3" t="s">
        <v>22</v>
      </c>
      <c r="C52" s="26" t="s">
        <v>66</v>
      </c>
      <c r="D52" s="3">
        <v>118651</v>
      </c>
      <c r="E52" s="12">
        <v>1914421</v>
      </c>
      <c r="F52" s="13">
        <v>9793</v>
      </c>
      <c r="G52" s="10" t="s">
        <v>84</v>
      </c>
      <c r="H52" s="3">
        <v>2022</v>
      </c>
      <c r="I52" s="4">
        <v>8.18</v>
      </c>
    </row>
    <row r="53" spans="1:9" x14ac:dyDescent="0.25">
      <c r="A53" s="3">
        <v>51</v>
      </c>
      <c r="B53" s="3" t="s">
        <v>22</v>
      </c>
      <c r="C53" s="26" t="s">
        <v>176</v>
      </c>
      <c r="D53" s="3">
        <v>118651</v>
      </c>
      <c r="E53" s="12">
        <v>1914285</v>
      </c>
      <c r="F53" s="13">
        <v>9657</v>
      </c>
      <c r="G53" s="10" t="s">
        <v>84</v>
      </c>
      <c r="H53" s="3">
        <v>2022</v>
      </c>
      <c r="I53" s="4">
        <v>8.07</v>
      </c>
    </row>
    <row r="54" spans="1:9" x14ac:dyDescent="0.25">
      <c r="A54" s="3">
        <v>52</v>
      </c>
      <c r="B54" s="3" t="s">
        <v>22</v>
      </c>
      <c r="C54" s="26" t="s">
        <v>174</v>
      </c>
      <c r="D54" s="3">
        <v>118651</v>
      </c>
      <c r="E54" s="12">
        <v>1914307</v>
      </c>
      <c r="F54" s="13">
        <v>9679</v>
      </c>
      <c r="G54" s="10" t="s">
        <v>84</v>
      </c>
      <c r="H54" s="3">
        <v>2022</v>
      </c>
      <c r="I54" s="3" t="s">
        <v>11</v>
      </c>
    </row>
    <row r="55" spans="1:9" x14ac:dyDescent="0.25">
      <c r="A55" s="3">
        <v>53</v>
      </c>
      <c r="B55" s="3" t="s">
        <v>22</v>
      </c>
      <c r="C55" s="26" t="s">
        <v>178</v>
      </c>
      <c r="D55" s="3">
        <v>118651</v>
      </c>
      <c r="E55" s="12">
        <v>1914253</v>
      </c>
      <c r="F55" s="13">
        <v>9625</v>
      </c>
      <c r="G55" s="10" t="s">
        <v>84</v>
      </c>
      <c r="H55" s="3">
        <v>2022</v>
      </c>
      <c r="I55" s="4" t="s">
        <v>11</v>
      </c>
    </row>
  </sheetData>
  <sortState xmlns:xlrd2="http://schemas.microsoft.com/office/spreadsheetml/2017/richdata2" ref="C3:I55">
    <sortCondition descending="1" ref="I3:I55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14"/>
  <sheetViews>
    <sheetView workbookViewId="0">
      <selection sqref="A1:I13"/>
    </sheetView>
  </sheetViews>
  <sheetFormatPr defaultRowHeight="15" x14ac:dyDescent="0.25"/>
  <cols>
    <col min="2" max="2" width="14.28515625" customWidth="1"/>
    <col min="3" max="3" width="15.85546875" bestFit="1" customWidth="1"/>
    <col min="4" max="7" width="14.85546875" bestFit="1" customWidth="1"/>
    <col min="11" max="11" width="19.85546875" bestFit="1" customWidth="1"/>
    <col min="12" max="12" width="15.85546875" bestFit="1" customWidth="1"/>
    <col min="13" max="16" width="14.85546875" bestFit="1" customWidth="1"/>
  </cols>
  <sheetData>
    <row r="1" spans="1:18" ht="83.25" customHeight="1" x14ac:dyDescent="0.25">
      <c r="A1" s="55" t="s">
        <v>676</v>
      </c>
      <c r="B1" s="56"/>
      <c r="C1" s="56"/>
      <c r="D1" s="56"/>
      <c r="E1" s="56"/>
      <c r="F1" s="56"/>
      <c r="G1" s="56"/>
      <c r="H1" s="56"/>
      <c r="I1" s="56"/>
      <c r="K1" s="55" t="s">
        <v>679</v>
      </c>
      <c r="L1" s="56"/>
      <c r="M1" s="56"/>
      <c r="N1" s="56"/>
      <c r="O1" s="56"/>
      <c r="P1" s="56"/>
      <c r="Q1" s="56"/>
      <c r="R1" s="56"/>
    </row>
    <row r="2" spans="1:18" ht="20.100000000000001" customHeight="1" x14ac:dyDescent="0.25">
      <c r="A2" s="5" t="s">
        <v>0</v>
      </c>
      <c r="B2" s="5" t="s">
        <v>1</v>
      </c>
      <c r="C2" s="5" t="s">
        <v>16</v>
      </c>
      <c r="D2" s="5" t="s">
        <v>15</v>
      </c>
      <c r="E2" s="5" t="s">
        <v>17</v>
      </c>
      <c r="F2" s="5" t="s">
        <v>18</v>
      </c>
      <c r="G2" s="5" t="s">
        <v>19</v>
      </c>
      <c r="H2" s="5" t="s">
        <v>11</v>
      </c>
      <c r="I2" s="5" t="s">
        <v>20</v>
      </c>
      <c r="K2" s="5" t="s">
        <v>21</v>
      </c>
      <c r="L2" s="5" t="s">
        <v>16</v>
      </c>
      <c r="M2" s="5" t="s">
        <v>15</v>
      </c>
      <c r="N2" s="5" t="s">
        <v>17</v>
      </c>
      <c r="O2" s="5" t="s">
        <v>18</v>
      </c>
      <c r="P2" s="5" t="s">
        <v>19</v>
      </c>
      <c r="Q2" s="5" t="s">
        <v>11</v>
      </c>
      <c r="R2" s="5" t="s">
        <v>20</v>
      </c>
    </row>
    <row r="3" spans="1:18" ht="20.100000000000001" customHeight="1" x14ac:dyDescent="0.25">
      <c r="A3" s="5">
        <v>1</v>
      </c>
      <c r="B3" s="51" t="s">
        <v>673</v>
      </c>
      <c r="C3" s="5">
        <v>0</v>
      </c>
      <c r="D3" s="5">
        <v>0</v>
      </c>
      <c r="E3" s="5">
        <v>31</v>
      </c>
      <c r="F3" s="5">
        <v>2</v>
      </c>
      <c r="G3" s="5">
        <v>0</v>
      </c>
      <c r="H3" s="5">
        <v>2</v>
      </c>
      <c r="I3" s="5">
        <v>35</v>
      </c>
      <c r="K3" s="5" t="s">
        <v>678</v>
      </c>
      <c r="L3" s="5">
        <v>81</v>
      </c>
      <c r="M3" s="5">
        <v>299</v>
      </c>
      <c r="N3" s="5">
        <v>83</v>
      </c>
      <c r="O3" s="5">
        <v>2</v>
      </c>
      <c r="P3" s="5">
        <v>0</v>
      </c>
      <c r="Q3" s="5">
        <v>13</v>
      </c>
      <c r="R3" s="5">
        <f>L3+M3+N3+O3+P3+Q3</f>
        <v>478</v>
      </c>
    </row>
    <row r="4" spans="1:18" ht="20.100000000000001" customHeight="1" x14ac:dyDescent="0.25">
      <c r="A4" s="5">
        <v>2</v>
      </c>
      <c r="B4" s="51" t="s">
        <v>674</v>
      </c>
      <c r="C4" s="5">
        <v>4</v>
      </c>
      <c r="D4" s="5">
        <v>51</v>
      </c>
      <c r="E4" s="5">
        <v>5</v>
      </c>
      <c r="F4" s="5">
        <v>0</v>
      </c>
      <c r="G4" s="5">
        <v>0</v>
      </c>
      <c r="H4" s="5">
        <v>1</v>
      </c>
      <c r="I4" s="5">
        <v>61</v>
      </c>
    </row>
    <row r="5" spans="1:18" ht="20.100000000000001" customHeight="1" x14ac:dyDescent="0.25">
      <c r="A5" s="5">
        <v>3</v>
      </c>
      <c r="B5" s="51" t="s">
        <v>22</v>
      </c>
      <c r="C5" s="5">
        <v>2</v>
      </c>
      <c r="D5" s="5">
        <v>49</v>
      </c>
      <c r="E5" s="5">
        <v>0</v>
      </c>
      <c r="F5" s="5">
        <v>0</v>
      </c>
      <c r="G5" s="5">
        <v>0</v>
      </c>
      <c r="H5" s="5">
        <v>2</v>
      </c>
      <c r="I5" s="5">
        <v>53</v>
      </c>
    </row>
    <row r="6" spans="1:18" ht="20.100000000000001" customHeight="1" x14ac:dyDescent="0.25">
      <c r="A6" s="5">
        <v>4</v>
      </c>
      <c r="B6" s="51" t="s">
        <v>36</v>
      </c>
      <c r="C6" s="5">
        <v>5</v>
      </c>
      <c r="D6" s="5">
        <v>43</v>
      </c>
      <c r="E6" s="5">
        <v>5</v>
      </c>
      <c r="F6" s="5">
        <v>0</v>
      </c>
      <c r="G6" s="5">
        <v>0</v>
      </c>
      <c r="H6" s="5">
        <v>2</v>
      </c>
      <c r="I6" s="5">
        <v>55</v>
      </c>
    </row>
    <row r="7" spans="1:18" ht="20.100000000000001" customHeight="1" x14ac:dyDescent="0.25">
      <c r="A7" s="5">
        <v>5</v>
      </c>
      <c r="B7" s="51" t="s">
        <v>9</v>
      </c>
      <c r="C7" s="5">
        <v>35</v>
      </c>
      <c r="D7" s="5">
        <v>13</v>
      </c>
      <c r="E7" s="5">
        <v>5</v>
      </c>
      <c r="F7" s="5">
        <v>0</v>
      </c>
      <c r="G7" s="5">
        <v>0</v>
      </c>
      <c r="H7" s="5">
        <v>0</v>
      </c>
      <c r="I7" s="5">
        <v>53</v>
      </c>
    </row>
    <row r="8" spans="1:18" ht="20.100000000000001" customHeight="1" x14ac:dyDescent="0.25">
      <c r="A8" s="5">
        <v>6</v>
      </c>
      <c r="B8" s="51" t="s">
        <v>675</v>
      </c>
      <c r="C8" s="5">
        <v>1</v>
      </c>
      <c r="D8" s="5">
        <v>53</v>
      </c>
      <c r="E8" s="5">
        <v>7</v>
      </c>
      <c r="F8" s="5">
        <v>0</v>
      </c>
      <c r="G8" s="5">
        <v>0</v>
      </c>
      <c r="H8" s="5">
        <v>3</v>
      </c>
      <c r="I8" s="5">
        <v>64</v>
      </c>
    </row>
    <row r="9" spans="1:18" ht="20.100000000000001" customHeight="1" x14ac:dyDescent="0.25">
      <c r="A9" s="5">
        <v>7</v>
      </c>
      <c r="B9" s="51" t="s">
        <v>45</v>
      </c>
      <c r="C9" s="5">
        <v>0</v>
      </c>
      <c r="D9" s="5">
        <v>49</v>
      </c>
      <c r="E9" s="5">
        <v>16</v>
      </c>
      <c r="F9" s="5">
        <v>0</v>
      </c>
      <c r="G9" s="5">
        <v>0</v>
      </c>
      <c r="H9" s="5">
        <v>2</v>
      </c>
      <c r="I9" s="5">
        <v>67</v>
      </c>
    </row>
    <row r="10" spans="1:18" ht="20.100000000000001" customHeight="1" x14ac:dyDescent="0.25">
      <c r="A10" s="5">
        <v>8</v>
      </c>
      <c r="B10" s="51" t="s">
        <v>40</v>
      </c>
      <c r="C10" s="5">
        <v>4</v>
      </c>
      <c r="D10" s="5">
        <v>22</v>
      </c>
      <c r="E10" s="5">
        <v>2</v>
      </c>
      <c r="F10" s="5">
        <v>0</v>
      </c>
      <c r="G10" s="5">
        <v>0</v>
      </c>
      <c r="H10" s="5">
        <v>0</v>
      </c>
      <c r="I10" s="5">
        <v>28</v>
      </c>
    </row>
    <row r="11" spans="1:18" ht="20.100000000000001" customHeight="1" x14ac:dyDescent="0.25">
      <c r="A11" s="5">
        <v>9</v>
      </c>
      <c r="B11" s="51" t="s">
        <v>37</v>
      </c>
      <c r="C11" s="5">
        <v>0</v>
      </c>
      <c r="D11" s="5">
        <v>4</v>
      </c>
      <c r="E11" s="5">
        <v>11</v>
      </c>
      <c r="F11" s="5">
        <v>0</v>
      </c>
      <c r="G11" s="5">
        <v>0</v>
      </c>
      <c r="H11" s="5">
        <v>0</v>
      </c>
      <c r="I11" s="5">
        <v>15</v>
      </c>
    </row>
    <row r="12" spans="1:18" ht="20.100000000000001" customHeight="1" x14ac:dyDescent="0.25">
      <c r="A12" s="5">
        <v>10</v>
      </c>
      <c r="B12" s="51" t="s">
        <v>43</v>
      </c>
      <c r="C12" s="5">
        <v>27</v>
      </c>
      <c r="D12" s="5">
        <v>7</v>
      </c>
      <c r="E12" s="5">
        <v>0</v>
      </c>
      <c r="F12" s="5">
        <v>0</v>
      </c>
      <c r="G12" s="5">
        <v>0</v>
      </c>
      <c r="H12" s="5">
        <v>1</v>
      </c>
      <c r="I12" s="5">
        <v>35</v>
      </c>
    </row>
    <row r="13" spans="1:18" ht="20.100000000000001" customHeight="1" x14ac:dyDescent="0.25">
      <c r="A13" s="5">
        <v>11</v>
      </c>
      <c r="B13" s="51" t="s">
        <v>39</v>
      </c>
      <c r="C13" s="5">
        <v>3</v>
      </c>
      <c r="D13" s="5">
        <v>8</v>
      </c>
      <c r="E13" s="5">
        <v>1</v>
      </c>
      <c r="F13" s="5">
        <v>0</v>
      </c>
      <c r="G13" s="5">
        <v>0</v>
      </c>
      <c r="H13" s="5">
        <v>0</v>
      </c>
      <c r="I13" s="5">
        <v>12</v>
      </c>
    </row>
    <row r="14" spans="1:18" ht="20.100000000000001" customHeight="1" x14ac:dyDescent="0.25">
      <c r="A14" s="5"/>
      <c r="B14" s="5" t="s">
        <v>677</v>
      </c>
      <c r="C14" s="5">
        <f t="shared" ref="C14:I14" si="0">SUM(C3:C13)</f>
        <v>81</v>
      </c>
      <c r="D14" s="5">
        <f t="shared" si="0"/>
        <v>299</v>
      </c>
      <c r="E14" s="5">
        <f t="shared" si="0"/>
        <v>83</v>
      </c>
      <c r="F14" s="5">
        <f t="shared" si="0"/>
        <v>2</v>
      </c>
      <c r="G14" s="5">
        <f t="shared" si="0"/>
        <v>0</v>
      </c>
      <c r="H14" s="5">
        <f t="shared" si="0"/>
        <v>13</v>
      </c>
      <c r="I14" s="5">
        <f t="shared" si="0"/>
        <v>478</v>
      </c>
    </row>
  </sheetData>
  <mergeCells count="2">
    <mergeCell ref="A1:I1"/>
    <mergeCell ref="K1:R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11"/>
  <sheetViews>
    <sheetView topLeftCell="E1" workbookViewId="0">
      <selection activeCell="K1" sqref="K1:R3"/>
    </sheetView>
  </sheetViews>
  <sheetFormatPr defaultRowHeight="15" x14ac:dyDescent="0.25"/>
  <cols>
    <col min="2" max="2" width="12.7109375" bestFit="1" customWidth="1"/>
    <col min="3" max="3" width="15.85546875" bestFit="1" customWidth="1"/>
    <col min="4" max="7" width="14.85546875" bestFit="1" customWidth="1"/>
    <col min="11" max="11" width="19.85546875" bestFit="1" customWidth="1"/>
    <col min="12" max="12" width="15.85546875" bestFit="1" customWidth="1"/>
    <col min="13" max="16" width="14.85546875" bestFit="1" customWidth="1"/>
  </cols>
  <sheetData>
    <row r="1" spans="1:18" ht="84.75" customHeight="1" x14ac:dyDescent="0.25">
      <c r="A1" s="55" t="s">
        <v>680</v>
      </c>
      <c r="B1" s="56"/>
      <c r="C1" s="56"/>
      <c r="D1" s="56"/>
      <c r="E1" s="56"/>
      <c r="F1" s="56"/>
      <c r="G1" s="56"/>
      <c r="H1" s="56"/>
      <c r="I1" s="56"/>
      <c r="K1" s="55" t="s">
        <v>682</v>
      </c>
      <c r="L1" s="56"/>
      <c r="M1" s="56"/>
      <c r="N1" s="56"/>
      <c r="O1" s="56"/>
      <c r="P1" s="56"/>
      <c r="Q1" s="56"/>
      <c r="R1" s="56"/>
    </row>
    <row r="2" spans="1:18" ht="20.100000000000001" customHeight="1" x14ac:dyDescent="0.25">
      <c r="A2" s="5" t="s">
        <v>0</v>
      </c>
      <c r="B2" s="5" t="s">
        <v>1</v>
      </c>
      <c r="C2" s="5" t="s">
        <v>16</v>
      </c>
      <c r="D2" s="5" t="s">
        <v>15</v>
      </c>
      <c r="E2" s="5" t="s">
        <v>17</v>
      </c>
      <c r="F2" s="5" t="s">
        <v>18</v>
      </c>
      <c r="G2" s="5" t="s">
        <v>19</v>
      </c>
      <c r="H2" s="5" t="s">
        <v>11</v>
      </c>
      <c r="I2" s="5" t="s">
        <v>20</v>
      </c>
      <c r="K2" s="5" t="s">
        <v>21</v>
      </c>
      <c r="L2" s="5" t="s">
        <v>16</v>
      </c>
      <c r="M2" s="5" t="s">
        <v>15</v>
      </c>
      <c r="N2" s="5" t="s">
        <v>17</v>
      </c>
      <c r="O2" s="5" t="s">
        <v>18</v>
      </c>
      <c r="P2" s="5" t="s">
        <v>19</v>
      </c>
      <c r="Q2" s="5" t="s">
        <v>11</v>
      </c>
      <c r="R2" s="5" t="s">
        <v>20</v>
      </c>
    </row>
    <row r="3" spans="1:18" ht="20.100000000000001" customHeight="1" x14ac:dyDescent="0.25">
      <c r="A3" s="5">
        <v>1</v>
      </c>
      <c r="B3" s="51" t="s">
        <v>48</v>
      </c>
      <c r="C3" s="5">
        <v>19</v>
      </c>
      <c r="D3" s="5">
        <v>6</v>
      </c>
      <c r="E3" s="5">
        <v>0</v>
      </c>
      <c r="F3" s="5">
        <v>0</v>
      </c>
      <c r="G3" s="5">
        <v>0</v>
      </c>
      <c r="H3" s="5">
        <v>0</v>
      </c>
      <c r="I3" s="5">
        <v>25</v>
      </c>
      <c r="K3" s="5" t="s">
        <v>678</v>
      </c>
      <c r="L3" s="5">
        <v>62</v>
      </c>
      <c r="M3" s="5">
        <v>47</v>
      </c>
      <c r="N3" s="5">
        <v>3</v>
      </c>
      <c r="O3" s="5">
        <v>0</v>
      </c>
      <c r="P3" s="5">
        <v>0</v>
      </c>
      <c r="Q3" s="5">
        <v>0</v>
      </c>
      <c r="R3" s="5">
        <f>L3+M3+N3+O3+P3+Q3</f>
        <v>112</v>
      </c>
    </row>
    <row r="4" spans="1:18" ht="20.100000000000001" customHeight="1" x14ac:dyDescent="0.25">
      <c r="A4" s="5">
        <v>2</v>
      </c>
      <c r="B4" s="51" t="s">
        <v>49</v>
      </c>
      <c r="C4" s="5">
        <v>12</v>
      </c>
      <c r="D4" s="5">
        <v>1</v>
      </c>
      <c r="E4" s="5">
        <v>0</v>
      </c>
      <c r="F4" s="5">
        <v>0</v>
      </c>
      <c r="G4" s="5">
        <v>0</v>
      </c>
      <c r="H4" s="5">
        <v>0</v>
      </c>
      <c r="I4" s="5">
        <v>13</v>
      </c>
    </row>
    <row r="5" spans="1:18" ht="20.100000000000001" customHeight="1" x14ac:dyDescent="0.25">
      <c r="A5" s="5">
        <v>3</v>
      </c>
      <c r="B5" s="51" t="s">
        <v>42</v>
      </c>
      <c r="C5" s="5">
        <v>7</v>
      </c>
      <c r="D5" s="5">
        <v>6</v>
      </c>
      <c r="E5" s="5">
        <v>0</v>
      </c>
      <c r="F5" s="5">
        <v>0</v>
      </c>
      <c r="G5" s="5">
        <v>0</v>
      </c>
      <c r="H5" s="5">
        <v>0</v>
      </c>
      <c r="I5" s="5">
        <v>13</v>
      </c>
    </row>
    <row r="6" spans="1:18" ht="20.100000000000001" customHeight="1" x14ac:dyDescent="0.25">
      <c r="A6" s="5">
        <v>4</v>
      </c>
      <c r="B6" s="51" t="s">
        <v>50</v>
      </c>
      <c r="C6" s="5">
        <v>6</v>
      </c>
      <c r="D6" s="5">
        <v>8</v>
      </c>
      <c r="E6" s="5">
        <v>0</v>
      </c>
      <c r="F6" s="5">
        <v>0</v>
      </c>
      <c r="G6" s="5">
        <v>0</v>
      </c>
      <c r="H6" s="5">
        <v>0</v>
      </c>
      <c r="I6" s="5">
        <v>14</v>
      </c>
    </row>
    <row r="7" spans="1:18" ht="20.100000000000001" customHeight="1" x14ac:dyDescent="0.25">
      <c r="A7" s="5">
        <v>5</v>
      </c>
      <c r="B7" s="51" t="s">
        <v>53</v>
      </c>
      <c r="C7" s="5">
        <v>4</v>
      </c>
      <c r="D7" s="5">
        <v>5</v>
      </c>
      <c r="E7" s="5">
        <v>2</v>
      </c>
      <c r="F7" s="5">
        <v>0</v>
      </c>
      <c r="G7" s="5">
        <v>0</v>
      </c>
      <c r="H7" s="5">
        <v>0</v>
      </c>
      <c r="I7" s="5">
        <v>11</v>
      </c>
    </row>
    <row r="8" spans="1:18" ht="20.100000000000001" customHeight="1" x14ac:dyDescent="0.25">
      <c r="A8" s="5">
        <v>6</v>
      </c>
      <c r="B8" s="51" t="s">
        <v>55</v>
      </c>
      <c r="C8" s="5">
        <v>5</v>
      </c>
      <c r="D8" s="5">
        <v>4</v>
      </c>
      <c r="E8" s="5">
        <v>0</v>
      </c>
      <c r="F8" s="5">
        <v>0</v>
      </c>
      <c r="G8" s="5">
        <v>0</v>
      </c>
      <c r="H8" s="5">
        <v>0</v>
      </c>
      <c r="I8" s="5">
        <v>9</v>
      </c>
    </row>
    <row r="9" spans="1:18" ht="20.100000000000001" customHeight="1" x14ac:dyDescent="0.25">
      <c r="A9" s="5">
        <v>7</v>
      </c>
      <c r="B9" s="51" t="s">
        <v>681</v>
      </c>
      <c r="C9" s="5">
        <v>9</v>
      </c>
      <c r="D9" s="5">
        <v>6</v>
      </c>
      <c r="E9" s="5">
        <v>0</v>
      </c>
      <c r="F9" s="5">
        <v>0</v>
      </c>
      <c r="G9" s="5">
        <v>0</v>
      </c>
      <c r="H9" s="5">
        <v>0</v>
      </c>
      <c r="I9" s="5">
        <v>15</v>
      </c>
    </row>
    <row r="10" spans="1:18" ht="20.100000000000001" customHeight="1" x14ac:dyDescent="0.25">
      <c r="A10" s="5">
        <v>8</v>
      </c>
      <c r="B10" s="51" t="s">
        <v>56</v>
      </c>
      <c r="C10" s="5">
        <v>0</v>
      </c>
      <c r="D10" s="5">
        <v>11</v>
      </c>
      <c r="E10" s="5">
        <v>1</v>
      </c>
      <c r="F10" s="5">
        <v>0</v>
      </c>
      <c r="G10" s="5">
        <v>0</v>
      </c>
      <c r="H10" s="5">
        <v>0</v>
      </c>
      <c r="I10" s="5">
        <v>12</v>
      </c>
    </row>
    <row r="11" spans="1:18" ht="20.100000000000001" customHeight="1" x14ac:dyDescent="0.25">
      <c r="A11" s="5">
        <v>9</v>
      </c>
      <c r="B11" s="51" t="s">
        <v>20</v>
      </c>
      <c r="C11" s="5">
        <f t="shared" ref="C11:I11" si="0">SUM(C3:C10)</f>
        <v>62</v>
      </c>
      <c r="D11" s="5">
        <f t="shared" si="0"/>
        <v>47</v>
      </c>
      <c r="E11" s="5">
        <f t="shared" si="0"/>
        <v>3</v>
      </c>
      <c r="F11" s="5">
        <f t="shared" si="0"/>
        <v>0</v>
      </c>
      <c r="G11" s="5">
        <f t="shared" si="0"/>
        <v>0</v>
      </c>
      <c r="H11" s="5">
        <f t="shared" si="0"/>
        <v>0</v>
      </c>
      <c r="I11" s="5">
        <f t="shared" si="0"/>
        <v>112</v>
      </c>
    </row>
  </sheetData>
  <mergeCells count="2">
    <mergeCell ref="A1:I1"/>
    <mergeCell ref="K1:R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22"/>
  <sheetViews>
    <sheetView topLeftCell="E10" workbookViewId="0">
      <selection activeCell="L3" sqref="L3:R3"/>
    </sheetView>
  </sheetViews>
  <sheetFormatPr defaultRowHeight="15" x14ac:dyDescent="0.25"/>
  <cols>
    <col min="2" max="2" width="12.7109375" bestFit="1" customWidth="1"/>
    <col min="3" max="3" width="15.85546875" bestFit="1" customWidth="1"/>
    <col min="4" max="7" width="14.85546875" bestFit="1" customWidth="1"/>
    <col min="11" max="11" width="19.85546875" bestFit="1" customWidth="1"/>
    <col min="12" max="12" width="15.85546875" bestFit="1" customWidth="1"/>
    <col min="13" max="16" width="14.85546875" bestFit="1" customWidth="1"/>
  </cols>
  <sheetData>
    <row r="1" spans="1:18" ht="65.25" customHeight="1" x14ac:dyDescent="0.25">
      <c r="A1" s="55" t="s">
        <v>683</v>
      </c>
      <c r="B1" s="56"/>
      <c r="C1" s="56"/>
      <c r="D1" s="56"/>
      <c r="E1" s="56"/>
      <c r="F1" s="56"/>
      <c r="G1" s="56"/>
      <c r="H1" s="56"/>
      <c r="I1" s="56"/>
      <c r="K1" s="55" t="s">
        <v>684</v>
      </c>
      <c r="L1" s="56"/>
      <c r="M1" s="56"/>
      <c r="N1" s="56"/>
      <c r="O1" s="56"/>
      <c r="P1" s="56"/>
      <c r="Q1" s="56"/>
      <c r="R1" s="56"/>
    </row>
    <row r="2" spans="1:18" ht="20.100000000000001" customHeight="1" x14ac:dyDescent="0.25">
      <c r="A2" s="5" t="s">
        <v>0</v>
      </c>
      <c r="B2" s="5" t="s">
        <v>1</v>
      </c>
      <c r="C2" s="5" t="s">
        <v>16</v>
      </c>
      <c r="D2" s="5" t="s">
        <v>15</v>
      </c>
      <c r="E2" s="5" t="s">
        <v>17</v>
      </c>
      <c r="F2" s="5" t="s">
        <v>18</v>
      </c>
      <c r="G2" s="5" t="s">
        <v>19</v>
      </c>
      <c r="H2" s="5" t="s">
        <v>11</v>
      </c>
      <c r="I2" s="5" t="s">
        <v>20</v>
      </c>
      <c r="K2" s="5" t="s">
        <v>21</v>
      </c>
      <c r="L2" s="5" t="s">
        <v>16</v>
      </c>
      <c r="M2" s="5" t="s">
        <v>15</v>
      </c>
      <c r="N2" s="5" t="s">
        <v>17</v>
      </c>
      <c r="O2" s="5" t="s">
        <v>18</v>
      </c>
      <c r="P2" s="5" t="s">
        <v>19</v>
      </c>
      <c r="Q2" s="5" t="s">
        <v>11</v>
      </c>
      <c r="R2" s="5" t="s">
        <v>20</v>
      </c>
    </row>
    <row r="3" spans="1:18" ht="20.100000000000001" customHeight="1" x14ac:dyDescent="0.25">
      <c r="A3" s="5">
        <v>1</v>
      </c>
      <c r="B3" s="51" t="s">
        <v>673</v>
      </c>
      <c r="C3" s="5">
        <v>0</v>
      </c>
      <c r="D3" s="5">
        <v>0</v>
      </c>
      <c r="E3" s="5">
        <v>31</v>
      </c>
      <c r="F3" s="5">
        <v>2</v>
      </c>
      <c r="G3" s="5">
        <v>0</v>
      </c>
      <c r="H3" s="5">
        <v>2</v>
      </c>
      <c r="I3" s="5">
        <v>35</v>
      </c>
      <c r="K3" s="5" t="s">
        <v>678</v>
      </c>
      <c r="L3" s="5">
        <v>143</v>
      </c>
      <c r="M3" s="5">
        <v>346</v>
      </c>
      <c r="N3" s="5">
        <v>86</v>
      </c>
      <c r="O3" s="5">
        <v>2</v>
      </c>
      <c r="P3" s="5">
        <v>0</v>
      </c>
      <c r="Q3" s="5">
        <v>13</v>
      </c>
      <c r="R3" s="5">
        <v>590</v>
      </c>
    </row>
    <row r="4" spans="1:18" ht="20.100000000000001" customHeight="1" x14ac:dyDescent="0.25">
      <c r="A4" s="5">
        <v>2</v>
      </c>
      <c r="B4" s="51" t="s">
        <v>674</v>
      </c>
      <c r="C4" s="5">
        <v>4</v>
      </c>
      <c r="D4" s="5">
        <v>51</v>
      </c>
      <c r="E4" s="5">
        <v>5</v>
      </c>
      <c r="F4" s="5">
        <v>0</v>
      </c>
      <c r="G4" s="5">
        <v>0</v>
      </c>
      <c r="H4" s="5">
        <v>1</v>
      </c>
      <c r="I4" s="5">
        <v>61</v>
      </c>
    </row>
    <row r="5" spans="1:18" ht="20.100000000000001" customHeight="1" x14ac:dyDescent="0.25">
      <c r="A5" s="5">
        <v>3</v>
      </c>
      <c r="B5" s="51" t="s">
        <v>22</v>
      </c>
      <c r="C5" s="5">
        <v>2</v>
      </c>
      <c r="D5" s="5">
        <v>49</v>
      </c>
      <c r="E5" s="5">
        <v>0</v>
      </c>
      <c r="F5" s="5">
        <v>0</v>
      </c>
      <c r="G5" s="5">
        <v>0</v>
      </c>
      <c r="H5" s="5">
        <v>2</v>
      </c>
      <c r="I5" s="5">
        <v>53</v>
      </c>
    </row>
    <row r="6" spans="1:18" ht="20.100000000000001" customHeight="1" x14ac:dyDescent="0.25">
      <c r="A6" s="5">
        <v>4</v>
      </c>
      <c r="B6" s="51" t="s">
        <v>36</v>
      </c>
      <c r="C6" s="5">
        <v>5</v>
      </c>
      <c r="D6" s="5">
        <v>43</v>
      </c>
      <c r="E6" s="5">
        <v>5</v>
      </c>
      <c r="F6" s="5">
        <v>0</v>
      </c>
      <c r="G6" s="5">
        <v>0</v>
      </c>
      <c r="H6" s="5">
        <v>2</v>
      </c>
      <c r="I6" s="5">
        <v>55</v>
      </c>
    </row>
    <row r="7" spans="1:18" ht="20.100000000000001" customHeight="1" x14ac:dyDescent="0.25">
      <c r="A7" s="5">
        <v>5</v>
      </c>
      <c r="B7" s="51" t="s">
        <v>9</v>
      </c>
      <c r="C7" s="5">
        <v>35</v>
      </c>
      <c r="D7" s="5">
        <v>13</v>
      </c>
      <c r="E7" s="5">
        <v>5</v>
      </c>
      <c r="F7" s="5">
        <v>0</v>
      </c>
      <c r="G7" s="5">
        <v>0</v>
      </c>
      <c r="H7" s="5">
        <v>0</v>
      </c>
      <c r="I7" s="5">
        <v>53</v>
      </c>
    </row>
    <row r="8" spans="1:18" ht="20.100000000000001" customHeight="1" x14ac:dyDescent="0.25">
      <c r="A8" s="5">
        <v>6</v>
      </c>
      <c r="B8" s="51" t="s">
        <v>675</v>
      </c>
      <c r="C8" s="5">
        <v>1</v>
      </c>
      <c r="D8" s="5">
        <v>53</v>
      </c>
      <c r="E8" s="5">
        <v>7</v>
      </c>
      <c r="F8" s="5">
        <v>0</v>
      </c>
      <c r="G8" s="5">
        <v>0</v>
      </c>
      <c r="H8" s="5">
        <v>3</v>
      </c>
      <c r="I8" s="5">
        <v>64</v>
      </c>
    </row>
    <row r="9" spans="1:18" ht="20.100000000000001" customHeight="1" x14ac:dyDescent="0.25">
      <c r="A9" s="5">
        <v>7</v>
      </c>
      <c r="B9" s="51" t="s">
        <v>45</v>
      </c>
      <c r="C9" s="5">
        <v>0</v>
      </c>
      <c r="D9" s="5">
        <v>49</v>
      </c>
      <c r="E9" s="5">
        <v>16</v>
      </c>
      <c r="F9" s="5">
        <v>0</v>
      </c>
      <c r="G9" s="5">
        <v>0</v>
      </c>
      <c r="H9" s="5">
        <v>2</v>
      </c>
      <c r="I9" s="5">
        <v>67</v>
      </c>
    </row>
    <row r="10" spans="1:18" ht="20.100000000000001" customHeight="1" x14ac:dyDescent="0.25">
      <c r="A10" s="5">
        <v>8</v>
      </c>
      <c r="B10" s="51" t="s">
        <v>40</v>
      </c>
      <c r="C10" s="5">
        <v>4</v>
      </c>
      <c r="D10" s="5">
        <v>22</v>
      </c>
      <c r="E10" s="5">
        <v>2</v>
      </c>
      <c r="F10" s="5">
        <v>0</v>
      </c>
      <c r="G10" s="5">
        <v>0</v>
      </c>
      <c r="H10" s="5">
        <v>0</v>
      </c>
      <c r="I10" s="5">
        <v>28</v>
      </c>
    </row>
    <row r="11" spans="1:18" ht="20.100000000000001" customHeight="1" x14ac:dyDescent="0.25">
      <c r="A11" s="5">
        <v>9</v>
      </c>
      <c r="B11" s="51" t="s">
        <v>37</v>
      </c>
      <c r="C11" s="5">
        <v>0</v>
      </c>
      <c r="D11" s="5">
        <v>4</v>
      </c>
      <c r="E11" s="5">
        <v>11</v>
      </c>
      <c r="F11" s="5">
        <v>0</v>
      </c>
      <c r="G11" s="5">
        <v>0</v>
      </c>
      <c r="H11" s="5">
        <v>0</v>
      </c>
      <c r="I11" s="5">
        <v>15</v>
      </c>
    </row>
    <row r="12" spans="1:18" ht="20.100000000000001" customHeight="1" x14ac:dyDescent="0.25">
      <c r="A12" s="5">
        <v>10</v>
      </c>
      <c r="B12" s="51" t="s">
        <v>43</v>
      </c>
      <c r="C12" s="5">
        <v>27</v>
      </c>
      <c r="D12" s="5">
        <v>7</v>
      </c>
      <c r="E12" s="5">
        <v>0</v>
      </c>
      <c r="F12" s="5">
        <v>0</v>
      </c>
      <c r="G12" s="5">
        <v>0</v>
      </c>
      <c r="H12" s="5">
        <v>1</v>
      </c>
      <c r="I12" s="5">
        <v>35</v>
      </c>
    </row>
    <row r="13" spans="1:18" ht="20.100000000000001" customHeight="1" x14ac:dyDescent="0.25">
      <c r="A13" s="5">
        <v>11</v>
      </c>
      <c r="B13" s="51" t="s">
        <v>39</v>
      </c>
      <c r="C13" s="5">
        <v>3</v>
      </c>
      <c r="D13" s="5">
        <v>8</v>
      </c>
      <c r="E13" s="5">
        <v>1</v>
      </c>
      <c r="F13" s="5">
        <v>0</v>
      </c>
      <c r="G13" s="5">
        <v>0</v>
      </c>
      <c r="H13" s="5">
        <v>0</v>
      </c>
      <c r="I13" s="5">
        <v>12</v>
      </c>
    </row>
    <row r="14" spans="1:18" ht="20.100000000000001" customHeight="1" x14ac:dyDescent="0.25">
      <c r="A14" s="5">
        <v>12</v>
      </c>
      <c r="B14" s="51" t="s">
        <v>48</v>
      </c>
      <c r="C14" s="5">
        <v>19</v>
      </c>
      <c r="D14" s="5">
        <v>6</v>
      </c>
      <c r="E14" s="5">
        <v>0</v>
      </c>
      <c r="F14" s="5">
        <v>0</v>
      </c>
      <c r="G14" s="5">
        <v>0</v>
      </c>
      <c r="H14" s="5">
        <v>0</v>
      </c>
      <c r="I14" s="5">
        <v>25</v>
      </c>
    </row>
    <row r="15" spans="1:18" ht="20.100000000000001" customHeight="1" x14ac:dyDescent="0.25">
      <c r="A15" s="5">
        <v>13</v>
      </c>
      <c r="B15" s="51" t="s">
        <v>49</v>
      </c>
      <c r="C15" s="5">
        <v>12</v>
      </c>
      <c r="D15" s="5">
        <v>1</v>
      </c>
      <c r="E15" s="5">
        <v>0</v>
      </c>
      <c r="F15" s="5">
        <v>0</v>
      </c>
      <c r="G15" s="5">
        <v>0</v>
      </c>
      <c r="H15" s="5">
        <v>0</v>
      </c>
      <c r="I15" s="5">
        <v>13</v>
      </c>
    </row>
    <row r="16" spans="1:18" ht="20.100000000000001" customHeight="1" x14ac:dyDescent="0.25">
      <c r="A16" s="5">
        <v>14</v>
      </c>
      <c r="B16" s="51" t="s">
        <v>42</v>
      </c>
      <c r="C16" s="5">
        <v>7</v>
      </c>
      <c r="D16" s="5">
        <v>6</v>
      </c>
      <c r="E16" s="5">
        <v>0</v>
      </c>
      <c r="F16" s="5">
        <v>0</v>
      </c>
      <c r="G16" s="5">
        <v>0</v>
      </c>
      <c r="H16" s="5">
        <v>0</v>
      </c>
      <c r="I16" s="5">
        <v>13</v>
      </c>
    </row>
    <row r="17" spans="1:9" ht="20.100000000000001" customHeight="1" x14ac:dyDescent="0.25">
      <c r="A17" s="5">
        <v>15</v>
      </c>
      <c r="B17" s="51" t="s">
        <v>50</v>
      </c>
      <c r="C17" s="5">
        <v>6</v>
      </c>
      <c r="D17" s="5">
        <v>8</v>
      </c>
      <c r="E17" s="5">
        <v>0</v>
      </c>
      <c r="F17" s="5">
        <v>0</v>
      </c>
      <c r="G17" s="5">
        <v>0</v>
      </c>
      <c r="H17" s="5">
        <v>0</v>
      </c>
      <c r="I17" s="5">
        <v>14</v>
      </c>
    </row>
    <row r="18" spans="1:9" ht="20.100000000000001" customHeight="1" x14ac:dyDescent="0.25">
      <c r="A18" s="5">
        <v>16</v>
      </c>
      <c r="B18" s="51" t="s">
        <v>53</v>
      </c>
      <c r="C18" s="5">
        <v>4</v>
      </c>
      <c r="D18" s="5">
        <v>5</v>
      </c>
      <c r="E18" s="5">
        <v>2</v>
      </c>
      <c r="F18" s="5">
        <v>0</v>
      </c>
      <c r="G18" s="5">
        <v>0</v>
      </c>
      <c r="H18" s="5">
        <v>0</v>
      </c>
      <c r="I18" s="5">
        <v>11</v>
      </c>
    </row>
    <row r="19" spans="1:9" ht="20.100000000000001" customHeight="1" x14ac:dyDescent="0.25">
      <c r="A19" s="5">
        <v>17</v>
      </c>
      <c r="B19" s="51" t="s">
        <v>55</v>
      </c>
      <c r="C19" s="5">
        <v>5</v>
      </c>
      <c r="D19" s="5">
        <v>4</v>
      </c>
      <c r="E19" s="5">
        <v>0</v>
      </c>
      <c r="F19" s="5">
        <v>0</v>
      </c>
      <c r="G19" s="5">
        <v>0</v>
      </c>
      <c r="H19" s="5">
        <v>0</v>
      </c>
      <c r="I19" s="5">
        <v>9</v>
      </c>
    </row>
    <row r="20" spans="1:9" ht="20.100000000000001" customHeight="1" x14ac:dyDescent="0.25">
      <c r="A20" s="5">
        <v>18</v>
      </c>
      <c r="B20" s="51" t="s">
        <v>681</v>
      </c>
      <c r="C20" s="5">
        <v>9</v>
      </c>
      <c r="D20" s="5">
        <v>6</v>
      </c>
      <c r="E20" s="5">
        <v>0</v>
      </c>
      <c r="F20" s="5">
        <v>0</v>
      </c>
      <c r="G20" s="5">
        <v>0</v>
      </c>
      <c r="H20" s="5">
        <v>0</v>
      </c>
      <c r="I20" s="5">
        <v>15</v>
      </c>
    </row>
    <row r="21" spans="1:9" ht="20.100000000000001" customHeight="1" x14ac:dyDescent="0.25">
      <c r="A21" s="5">
        <v>19</v>
      </c>
      <c r="B21" s="51" t="s">
        <v>56</v>
      </c>
      <c r="C21" s="5">
        <v>0</v>
      </c>
      <c r="D21" s="5">
        <v>11</v>
      </c>
      <c r="E21" s="5">
        <v>1</v>
      </c>
      <c r="F21" s="5">
        <v>0</v>
      </c>
      <c r="G21" s="5">
        <v>0</v>
      </c>
      <c r="H21" s="5">
        <v>0</v>
      </c>
      <c r="I21" s="5">
        <v>12</v>
      </c>
    </row>
    <row r="22" spans="1:9" ht="20.100000000000001" customHeight="1" x14ac:dyDescent="0.25">
      <c r="A22" s="5">
        <v>20</v>
      </c>
      <c r="B22" s="5" t="s">
        <v>677</v>
      </c>
      <c r="C22" s="5">
        <f t="shared" ref="C22:I22" si="0">SUM(C3:C21)</f>
        <v>143</v>
      </c>
      <c r="D22" s="5">
        <f t="shared" si="0"/>
        <v>346</v>
      </c>
      <c r="E22" s="5">
        <f t="shared" si="0"/>
        <v>86</v>
      </c>
      <c r="F22" s="5">
        <f t="shared" si="0"/>
        <v>2</v>
      </c>
      <c r="G22" s="5">
        <f t="shared" si="0"/>
        <v>0</v>
      </c>
      <c r="H22" s="5">
        <f t="shared" si="0"/>
        <v>13</v>
      </c>
      <c r="I22" s="5">
        <f t="shared" si="0"/>
        <v>590</v>
      </c>
    </row>
  </sheetData>
  <mergeCells count="2">
    <mergeCell ref="A1:I1"/>
    <mergeCell ref="K1:R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3"/>
  <sheetViews>
    <sheetView topLeftCell="D1" workbookViewId="0">
      <selection activeCell="L11" sqref="L11:R11"/>
    </sheetView>
  </sheetViews>
  <sheetFormatPr defaultRowHeight="15" x14ac:dyDescent="0.25"/>
  <cols>
    <col min="2" max="2" width="11.7109375" bestFit="1" customWidth="1"/>
    <col min="3" max="3" width="23.140625" bestFit="1" customWidth="1"/>
    <col min="6" max="6" width="9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</cols>
  <sheetData>
    <row r="1" spans="1:18" ht="52.5" customHeight="1" x14ac:dyDescent="0.25">
      <c r="A1" s="52" t="s">
        <v>514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3" t="s">
        <v>24</v>
      </c>
      <c r="C3" s="1" t="s">
        <v>560</v>
      </c>
      <c r="D3" s="3">
        <v>118651</v>
      </c>
      <c r="E3" s="3">
        <v>1914141</v>
      </c>
      <c r="F3" s="3">
        <v>9513</v>
      </c>
      <c r="G3" s="2" t="s">
        <v>84</v>
      </c>
      <c r="H3" s="3">
        <v>2022</v>
      </c>
      <c r="I3" s="3">
        <v>9.17</v>
      </c>
    </row>
    <row r="4" spans="1:18" x14ac:dyDescent="0.25">
      <c r="A4" s="3">
        <v>2</v>
      </c>
      <c r="B4" s="3" t="s">
        <v>24</v>
      </c>
      <c r="C4" s="1" t="s">
        <v>564</v>
      </c>
      <c r="D4" s="3">
        <v>118651</v>
      </c>
      <c r="E4" s="3">
        <v>1914104</v>
      </c>
      <c r="F4" s="3">
        <v>9476</v>
      </c>
      <c r="G4" s="2" t="s">
        <v>84</v>
      </c>
      <c r="H4" s="3">
        <v>2022</v>
      </c>
      <c r="I4" s="3">
        <v>9.15</v>
      </c>
    </row>
    <row r="5" spans="1:18" x14ac:dyDescent="0.25">
      <c r="A5" s="3">
        <v>3</v>
      </c>
      <c r="B5" s="3" t="s">
        <v>24</v>
      </c>
      <c r="C5" s="1" t="s">
        <v>526</v>
      </c>
      <c r="D5" s="3">
        <v>118651</v>
      </c>
      <c r="E5" s="3">
        <v>1914436</v>
      </c>
      <c r="F5" s="3">
        <v>9808</v>
      </c>
      <c r="G5" s="2" t="s">
        <v>84</v>
      </c>
      <c r="H5" s="3">
        <v>2022</v>
      </c>
      <c r="I5" s="3">
        <v>9.08</v>
      </c>
    </row>
    <row r="6" spans="1:18" x14ac:dyDescent="0.25">
      <c r="A6" s="3">
        <v>4</v>
      </c>
      <c r="B6" s="3" t="s">
        <v>24</v>
      </c>
      <c r="C6" s="1" t="s">
        <v>536</v>
      </c>
      <c r="D6" s="3">
        <v>118651</v>
      </c>
      <c r="E6" s="3">
        <v>1914343</v>
      </c>
      <c r="F6" s="3">
        <v>9715</v>
      </c>
      <c r="G6" s="2" t="s">
        <v>84</v>
      </c>
      <c r="H6" s="3">
        <v>2022</v>
      </c>
      <c r="I6" s="3">
        <v>9.07</v>
      </c>
    </row>
    <row r="7" spans="1:18" x14ac:dyDescent="0.25">
      <c r="A7" s="3">
        <v>5</v>
      </c>
      <c r="B7" s="3" t="s">
        <v>24</v>
      </c>
      <c r="C7" s="1" t="s">
        <v>25</v>
      </c>
      <c r="D7" s="3">
        <v>118651</v>
      </c>
      <c r="E7" s="3">
        <v>1914327</v>
      </c>
      <c r="F7" s="3">
        <v>9699</v>
      </c>
      <c r="G7" s="2" t="s">
        <v>84</v>
      </c>
      <c r="H7" s="3">
        <v>2022</v>
      </c>
      <c r="I7" s="3">
        <v>8.9700000000000006</v>
      </c>
    </row>
    <row r="8" spans="1:18" x14ac:dyDescent="0.25">
      <c r="A8" s="3">
        <v>6</v>
      </c>
      <c r="B8" s="3" t="s">
        <v>24</v>
      </c>
      <c r="C8" s="1" t="s">
        <v>528</v>
      </c>
      <c r="D8" s="3">
        <v>118651</v>
      </c>
      <c r="E8" s="3">
        <v>1914405</v>
      </c>
      <c r="F8" s="3">
        <v>9777</v>
      </c>
      <c r="G8" s="2" t="s">
        <v>84</v>
      </c>
      <c r="H8" s="3">
        <v>2022</v>
      </c>
      <c r="I8" s="3">
        <v>8.94</v>
      </c>
    </row>
    <row r="9" spans="1:18" x14ac:dyDescent="0.25">
      <c r="A9" s="3">
        <v>7</v>
      </c>
      <c r="B9" s="3" t="s">
        <v>24</v>
      </c>
      <c r="C9" s="1" t="s">
        <v>515</v>
      </c>
      <c r="D9" s="3">
        <v>118651</v>
      </c>
      <c r="E9" s="3">
        <v>1914606</v>
      </c>
      <c r="F9" s="3">
        <v>9978</v>
      </c>
      <c r="G9" s="2" t="s">
        <v>84</v>
      </c>
      <c r="H9" s="3">
        <v>2022</v>
      </c>
      <c r="I9" s="3">
        <v>8.93</v>
      </c>
      <c r="K9" s="6"/>
      <c r="L9" s="6"/>
      <c r="M9" s="6"/>
      <c r="N9" s="6"/>
      <c r="O9" s="6"/>
      <c r="P9" s="6"/>
      <c r="Q9" s="6"/>
      <c r="R9" s="6"/>
    </row>
    <row r="10" spans="1:18" x14ac:dyDescent="0.25">
      <c r="A10" s="3">
        <v>8</v>
      </c>
      <c r="B10" s="3" t="s">
        <v>24</v>
      </c>
      <c r="C10" s="1" t="s">
        <v>522</v>
      </c>
      <c r="D10" s="3">
        <v>118651</v>
      </c>
      <c r="E10" s="3">
        <v>1914506</v>
      </c>
      <c r="F10" s="3">
        <v>9878</v>
      </c>
      <c r="G10" s="2" t="s">
        <v>84</v>
      </c>
      <c r="H10" s="3">
        <v>2022</v>
      </c>
      <c r="I10" s="4">
        <v>8.93</v>
      </c>
      <c r="K10" s="5" t="s">
        <v>21</v>
      </c>
      <c r="L10" s="5" t="s">
        <v>16</v>
      </c>
      <c r="M10" s="5" t="s">
        <v>15</v>
      </c>
      <c r="N10" s="5" t="s">
        <v>17</v>
      </c>
      <c r="O10" s="5" t="s">
        <v>18</v>
      </c>
      <c r="P10" s="5" t="s">
        <v>19</v>
      </c>
      <c r="Q10" s="5" t="s">
        <v>11</v>
      </c>
      <c r="R10" s="5" t="s">
        <v>20</v>
      </c>
    </row>
    <row r="11" spans="1:18" x14ac:dyDescent="0.25">
      <c r="A11" s="3">
        <v>9</v>
      </c>
      <c r="B11" s="3" t="s">
        <v>24</v>
      </c>
      <c r="C11" s="1" t="s">
        <v>540</v>
      </c>
      <c r="D11" s="3">
        <v>118651</v>
      </c>
      <c r="E11" s="3">
        <v>1914312</v>
      </c>
      <c r="F11" s="3">
        <v>9684</v>
      </c>
      <c r="G11" s="2" t="s">
        <v>84</v>
      </c>
      <c r="H11" s="3">
        <v>2022</v>
      </c>
      <c r="I11" s="3">
        <v>8.8699999999999992</v>
      </c>
      <c r="K11" s="5" t="s">
        <v>14</v>
      </c>
      <c r="L11" s="5">
        <f>COUNTIFS(I3:I63, "&lt;10.01", I3:I63, "&gt;8.99")</f>
        <v>4</v>
      </c>
      <c r="M11" s="5">
        <f>COUNTIFS(I3:I63, "&lt;9.01", I3:I63, "&gt;7.99")</f>
        <v>51</v>
      </c>
      <c r="N11" s="5">
        <f>COUNTIFS(I3:I63, "&lt;8.01", I3:I63, "&gt;6.99")</f>
        <v>5</v>
      </c>
      <c r="O11" s="5">
        <f>COUNTIFS(I3:I63, "&lt;7.01", I3:I63, "&gt;5.99")</f>
        <v>0</v>
      </c>
      <c r="P11" s="5">
        <f>COUNTIFS(I3:I63, "&lt;6.01", I3:I63, "&gt;5")</f>
        <v>0</v>
      </c>
      <c r="Q11" s="5">
        <f>COUNTIF(I3:I63, "GPW")</f>
        <v>1</v>
      </c>
      <c r="R11" s="5">
        <f>L11+M11+N11+O11+P11+Q11</f>
        <v>61</v>
      </c>
    </row>
    <row r="12" spans="1:18" x14ac:dyDescent="0.25">
      <c r="A12" s="3">
        <v>10</v>
      </c>
      <c r="B12" s="3" t="s">
        <v>24</v>
      </c>
      <c r="C12" s="1" t="s">
        <v>550</v>
      </c>
      <c r="D12" s="3">
        <v>118651</v>
      </c>
      <c r="E12" s="3">
        <v>1914220</v>
      </c>
      <c r="F12" s="3">
        <v>9592</v>
      </c>
      <c r="G12" s="2" t="s">
        <v>84</v>
      </c>
      <c r="H12" s="3">
        <v>2022</v>
      </c>
      <c r="I12" s="3">
        <v>8.86</v>
      </c>
    </row>
    <row r="13" spans="1:18" x14ac:dyDescent="0.25">
      <c r="A13" s="3">
        <v>11</v>
      </c>
      <c r="B13" s="3" t="s">
        <v>24</v>
      </c>
      <c r="C13" s="1" t="s">
        <v>517</v>
      </c>
      <c r="D13" s="3">
        <v>118651</v>
      </c>
      <c r="E13" s="3">
        <v>1914562</v>
      </c>
      <c r="F13" s="3">
        <v>9934</v>
      </c>
      <c r="G13" s="2" t="s">
        <v>84</v>
      </c>
      <c r="H13" s="3">
        <v>2022</v>
      </c>
      <c r="I13" s="3">
        <v>8.83</v>
      </c>
    </row>
    <row r="14" spans="1:18" x14ac:dyDescent="0.25">
      <c r="A14" s="3">
        <v>12</v>
      </c>
      <c r="B14" s="3" t="s">
        <v>24</v>
      </c>
      <c r="C14" s="1" t="s">
        <v>31</v>
      </c>
      <c r="D14" s="3">
        <v>118651</v>
      </c>
      <c r="E14" s="3">
        <v>1914578</v>
      </c>
      <c r="F14" s="3">
        <v>9950</v>
      </c>
      <c r="G14" s="2" t="s">
        <v>84</v>
      </c>
      <c r="H14" s="3">
        <v>2022</v>
      </c>
      <c r="I14" s="3">
        <v>8.7899999999999991</v>
      </c>
    </row>
    <row r="15" spans="1:18" x14ac:dyDescent="0.25">
      <c r="A15" s="3">
        <v>13</v>
      </c>
      <c r="B15" s="3" t="s">
        <v>24</v>
      </c>
      <c r="C15" s="1" t="s">
        <v>547</v>
      </c>
      <c r="D15" s="3">
        <v>118651</v>
      </c>
      <c r="E15" s="3">
        <v>1914254</v>
      </c>
      <c r="F15" s="3">
        <v>9626</v>
      </c>
      <c r="G15" s="2" t="s">
        <v>84</v>
      </c>
      <c r="H15" s="3">
        <v>2022</v>
      </c>
      <c r="I15" s="4">
        <v>8.75</v>
      </c>
    </row>
    <row r="16" spans="1:18" x14ac:dyDescent="0.25">
      <c r="A16" s="3">
        <v>14</v>
      </c>
      <c r="B16" s="3" t="s">
        <v>24</v>
      </c>
      <c r="C16" s="1" t="s">
        <v>519</v>
      </c>
      <c r="D16" s="3">
        <v>118651</v>
      </c>
      <c r="E16" s="3">
        <v>1914543</v>
      </c>
      <c r="F16" s="3">
        <v>9915</v>
      </c>
      <c r="G16" s="2" t="s">
        <v>84</v>
      </c>
      <c r="H16" s="3">
        <v>2022</v>
      </c>
      <c r="I16" s="4">
        <v>8.7200000000000006</v>
      </c>
    </row>
    <row r="17" spans="1:9" x14ac:dyDescent="0.25">
      <c r="A17" s="3">
        <v>15</v>
      </c>
      <c r="B17" s="3" t="s">
        <v>24</v>
      </c>
      <c r="C17" s="1" t="s">
        <v>529</v>
      </c>
      <c r="D17" s="3">
        <v>118651</v>
      </c>
      <c r="E17" s="3">
        <v>1914404</v>
      </c>
      <c r="F17" s="3">
        <v>9776</v>
      </c>
      <c r="G17" s="2" t="s">
        <v>84</v>
      </c>
      <c r="H17" s="3">
        <v>2022</v>
      </c>
      <c r="I17" s="3">
        <v>8.68</v>
      </c>
    </row>
    <row r="18" spans="1:9" x14ac:dyDescent="0.25">
      <c r="A18" s="3">
        <v>16</v>
      </c>
      <c r="B18" s="3" t="s">
        <v>24</v>
      </c>
      <c r="C18" s="1" t="s">
        <v>555</v>
      </c>
      <c r="D18" s="3">
        <v>118651</v>
      </c>
      <c r="E18" s="3">
        <v>1914200</v>
      </c>
      <c r="F18" s="3">
        <v>9572</v>
      </c>
      <c r="G18" s="2" t="s">
        <v>84</v>
      </c>
      <c r="H18" s="3">
        <v>2022</v>
      </c>
      <c r="I18" s="3">
        <v>8.68</v>
      </c>
    </row>
    <row r="19" spans="1:9" x14ac:dyDescent="0.25">
      <c r="A19" s="3">
        <v>17</v>
      </c>
      <c r="B19" s="3" t="s">
        <v>24</v>
      </c>
      <c r="C19" s="1" t="s">
        <v>539</v>
      </c>
      <c r="D19" s="3">
        <v>118651</v>
      </c>
      <c r="E19" s="3">
        <v>1914328</v>
      </c>
      <c r="F19" s="3">
        <v>9700</v>
      </c>
      <c r="G19" s="2" t="s">
        <v>84</v>
      </c>
      <c r="H19" s="3">
        <v>2022</v>
      </c>
      <c r="I19" s="3">
        <v>8.66</v>
      </c>
    </row>
    <row r="20" spans="1:9" x14ac:dyDescent="0.25">
      <c r="A20" s="3">
        <v>18</v>
      </c>
      <c r="B20" s="3" t="s">
        <v>24</v>
      </c>
      <c r="C20" s="1" t="s">
        <v>518</v>
      </c>
      <c r="D20" s="3">
        <v>118651</v>
      </c>
      <c r="E20" s="3">
        <v>1914544</v>
      </c>
      <c r="F20" s="3">
        <v>9916</v>
      </c>
      <c r="G20" s="2" t="s">
        <v>84</v>
      </c>
      <c r="H20" s="3">
        <v>2022</v>
      </c>
      <c r="I20" s="4">
        <v>8.65</v>
      </c>
    </row>
    <row r="21" spans="1:9" x14ac:dyDescent="0.25">
      <c r="A21" s="3">
        <v>19</v>
      </c>
      <c r="B21" s="3" t="s">
        <v>24</v>
      </c>
      <c r="C21" s="1" t="s">
        <v>531</v>
      </c>
      <c r="D21" s="3">
        <v>118651</v>
      </c>
      <c r="E21" s="3">
        <v>1914393</v>
      </c>
      <c r="F21" s="3">
        <v>9765</v>
      </c>
      <c r="G21" s="2" t="s">
        <v>84</v>
      </c>
      <c r="H21" s="3">
        <v>2022</v>
      </c>
      <c r="I21" s="4">
        <v>8.6199999999999992</v>
      </c>
    </row>
    <row r="22" spans="1:9" x14ac:dyDescent="0.25">
      <c r="A22" s="3">
        <v>20</v>
      </c>
      <c r="B22" s="3" t="s">
        <v>24</v>
      </c>
      <c r="C22" s="1" t="s">
        <v>516</v>
      </c>
      <c r="D22" s="3">
        <v>118651</v>
      </c>
      <c r="E22" s="3">
        <v>1914587</v>
      </c>
      <c r="F22" s="3">
        <v>9959</v>
      </c>
      <c r="G22" s="2" t="s">
        <v>84</v>
      </c>
      <c r="H22" s="3">
        <v>2022</v>
      </c>
      <c r="I22" s="3">
        <v>8.61</v>
      </c>
    </row>
    <row r="23" spans="1:9" x14ac:dyDescent="0.25">
      <c r="A23" s="3">
        <v>21</v>
      </c>
      <c r="B23" s="3" t="s">
        <v>24</v>
      </c>
      <c r="C23" s="1" t="s">
        <v>521</v>
      </c>
      <c r="D23" s="3">
        <v>118651</v>
      </c>
      <c r="E23" s="3">
        <v>1914515</v>
      </c>
      <c r="F23" s="3">
        <v>9887</v>
      </c>
      <c r="G23" s="2" t="s">
        <v>84</v>
      </c>
      <c r="H23" s="3">
        <v>2022</v>
      </c>
      <c r="I23" s="3">
        <v>8.61</v>
      </c>
    </row>
    <row r="24" spans="1:9" x14ac:dyDescent="0.25">
      <c r="A24" s="3">
        <v>22</v>
      </c>
      <c r="B24" s="3" t="s">
        <v>24</v>
      </c>
      <c r="C24" s="1" t="s">
        <v>565</v>
      </c>
      <c r="D24" s="3">
        <v>118651</v>
      </c>
      <c r="E24" s="3">
        <v>1914102</v>
      </c>
      <c r="F24" s="3">
        <v>9474</v>
      </c>
      <c r="G24" s="2" t="s">
        <v>84</v>
      </c>
      <c r="H24" s="3">
        <v>2022</v>
      </c>
      <c r="I24" s="3">
        <v>8.61</v>
      </c>
    </row>
    <row r="25" spans="1:9" x14ac:dyDescent="0.25">
      <c r="A25" s="3">
        <v>23</v>
      </c>
      <c r="B25" s="3" t="s">
        <v>24</v>
      </c>
      <c r="C25" s="1" t="s">
        <v>28</v>
      </c>
      <c r="D25" s="3">
        <v>118651</v>
      </c>
      <c r="E25" s="3">
        <v>1914199</v>
      </c>
      <c r="F25" s="3">
        <v>9571</v>
      </c>
      <c r="G25" s="2" t="s">
        <v>84</v>
      </c>
      <c r="H25" s="3">
        <v>2022</v>
      </c>
      <c r="I25" s="3">
        <v>8.59</v>
      </c>
    </row>
    <row r="26" spans="1:9" x14ac:dyDescent="0.25">
      <c r="A26" s="3">
        <v>24</v>
      </c>
      <c r="B26" s="3" t="s">
        <v>24</v>
      </c>
      <c r="C26" s="1" t="s">
        <v>524</v>
      </c>
      <c r="D26" s="3">
        <v>118651</v>
      </c>
      <c r="E26" s="3">
        <v>1914456</v>
      </c>
      <c r="F26" s="3">
        <v>9828</v>
      </c>
      <c r="G26" s="2" t="s">
        <v>84</v>
      </c>
      <c r="H26" s="3">
        <v>2022</v>
      </c>
      <c r="I26" s="3">
        <v>8.58</v>
      </c>
    </row>
    <row r="27" spans="1:9" x14ac:dyDescent="0.25">
      <c r="A27" s="3">
        <v>25</v>
      </c>
      <c r="B27" s="3" t="s">
        <v>24</v>
      </c>
      <c r="C27" s="1" t="s">
        <v>533</v>
      </c>
      <c r="D27" s="3">
        <v>118651</v>
      </c>
      <c r="E27" s="3">
        <v>1914385</v>
      </c>
      <c r="F27" s="3">
        <v>9757</v>
      </c>
      <c r="G27" s="2" t="s">
        <v>84</v>
      </c>
      <c r="H27" s="3">
        <v>2022</v>
      </c>
      <c r="I27" s="4">
        <v>8.58</v>
      </c>
    </row>
    <row r="28" spans="1:9" x14ac:dyDescent="0.25">
      <c r="A28" s="3">
        <v>26</v>
      </c>
      <c r="B28" s="3" t="s">
        <v>24</v>
      </c>
      <c r="C28" s="1" t="s">
        <v>535</v>
      </c>
      <c r="D28" s="3">
        <v>118651</v>
      </c>
      <c r="E28" s="3">
        <v>1914348</v>
      </c>
      <c r="F28" s="3">
        <v>9720</v>
      </c>
      <c r="G28" s="2" t="s">
        <v>84</v>
      </c>
      <c r="H28" s="3">
        <v>2022</v>
      </c>
      <c r="I28" s="3">
        <v>8.58</v>
      </c>
    </row>
    <row r="29" spans="1:9" x14ac:dyDescent="0.25">
      <c r="A29" s="3">
        <v>27</v>
      </c>
      <c r="B29" s="3" t="s">
        <v>24</v>
      </c>
      <c r="C29" s="1" t="s">
        <v>537</v>
      </c>
      <c r="D29" s="3">
        <v>118651</v>
      </c>
      <c r="E29" s="3">
        <v>1914340</v>
      </c>
      <c r="F29" s="3">
        <v>9712</v>
      </c>
      <c r="G29" s="2" t="s">
        <v>84</v>
      </c>
      <c r="H29" s="3">
        <v>2022</v>
      </c>
      <c r="I29" s="4">
        <v>8.58</v>
      </c>
    </row>
    <row r="30" spans="1:9" x14ac:dyDescent="0.25">
      <c r="A30" s="3">
        <v>28</v>
      </c>
      <c r="B30" s="3" t="s">
        <v>24</v>
      </c>
      <c r="C30" s="1" t="s">
        <v>532</v>
      </c>
      <c r="D30" s="3">
        <v>118651</v>
      </c>
      <c r="E30" s="3">
        <v>1914391</v>
      </c>
      <c r="F30" s="3">
        <v>9763</v>
      </c>
      <c r="G30" s="2" t="s">
        <v>84</v>
      </c>
      <c r="H30" s="3">
        <v>2022</v>
      </c>
      <c r="I30" s="3">
        <v>8.56</v>
      </c>
    </row>
    <row r="31" spans="1:9" x14ac:dyDescent="0.25">
      <c r="A31" s="3">
        <v>29</v>
      </c>
      <c r="B31" s="3" t="s">
        <v>24</v>
      </c>
      <c r="C31" s="1" t="s">
        <v>538</v>
      </c>
      <c r="D31" s="3">
        <v>118651</v>
      </c>
      <c r="E31" s="3">
        <v>1914337</v>
      </c>
      <c r="F31" s="3">
        <v>9709</v>
      </c>
      <c r="G31" s="2" t="s">
        <v>84</v>
      </c>
      <c r="H31" s="3">
        <v>2022</v>
      </c>
      <c r="I31" s="4">
        <v>8.56</v>
      </c>
    </row>
    <row r="32" spans="1:9" x14ac:dyDescent="0.25">
      <c r="A32" s="3">
        <v>30</v>
      </c>
      <c r="B32" s="3" t="s">
        <v>24</v>
      </c>
      <c r="C32" s="1" t="s">
        <v>59</v>
      </c>
      <c r="D32" s="3">
        <v>118651</v>
      </c>
      <c r="E32" s="3">
        <v>1914288</v>
      </c>
      <c r="F32" s="3">
        <v>9660</v>
      </c>
      <c r="G32" s="2" t="s">
        <v>84</v>
      </c>
      <c r="H32" s="3">
        <v>2022</v>
      </c>
      <c r="I32" s="3">
        <v>8.56</v>
      </c>
    </row>
    <row r="33" spans="1:9" x14ac:dyDescent="0.25">
      <c r="A33" s="3">
        <v>31</v>
      </c>
      <c r="B33" s="3" t="s">
        <v>24</v>
      </c>
      <c r="C33" s="1" t="s">
        <v>13</v>
      </c>
      <c r="D33" s="3">
        <v>118651</v>
      </c>
      <c r="E33" s="3">
        <v>1916312</v>
      </c>
      <c r="F33" s="3">
        <v>10041</v>
      </c>
      <c r="G33" s="2" t="s">
        <v>84</v>
      </c>
      <c r="H33" s="3">
        <v>2022</v>
      </c>
      <c r="I33" s="3">
        <v>8.5500000000000007</v>
      </c>
    </row>
    <row r="34" spans="1:9" x14ac:dyDescent="0.25">
      <c r="A34" s="3">
        <v>32</v>
      </c>
      <c r="B34" s="3" t="s">
        <v>24</v>
      </c>
      <c r="C34" s="1" t="s">
        <v>523</v>
      </c>
      <c r="D34" s="3">
        <v>118651</v>
      </c>
      <c r="E34" s="3">
        <v>1914502</v>
      </c>
      <c r="F34" s="3">
        <v>9874</v>
      </c>
      <c r="G34" s="2" t="s">
        <v>84</v>
      </c>
      <c r="H34" s="3">
        <v>2022</v>
      </c>
      <c r="I34" s="3">
        <v>8.5500000000000007</v>
      </c>
    </row>
    <row r="35" spans="1:9" x14ac:dyDescent="0.25">
      <c r="A35" s="3">
        <v>33</v>
      </c>
      <c r="B35" s="3" t="s">
        <v>24</v>
      </c>
      <c r="C35" s="1" t="s">
        <v>559</v>
      </c>
      <c r="D35" s="3">
        <v>118651</v>
      </c>
      <c r="E35" s="3">
        <v>1914153</v>
      </c>
      <c r="F35" s="3">
        <v>9525</v>
      </c>
      <c r="G35" s="2" t="s">
        <v>84</v>
      </c>
      <c r="H35" s="3">
        <v>2022</v>
      </c>
      <c r="I35" s="3">
        <v>8.49</v>
      </c>
    </row>
    <row r="36" spans="1:9" x14ac:dyDescent="0.25">
      <c r="A36" s="3">
        <v>34</v>
      </c>
      <c r="B36" s="3" t="s">
        <v>24</v>
      </c>
      <c r="C36" s="1" t="s">
        <v>568</v>
      </c>
      <c r="D36" s="3">
        <v>118651</v>
      </c>
      <c r="E36" s="3">
        <v>1914432</v>
      </c>
      <c r="F36" s="3">
        <v>9804</v>
      </c>
      <c r="G36" s="2" t="s">
        <v>84</v>
      </c>
      <c r="H36" s="3">
        <v>2022</v>
      </c>
      <c r="I36" s="3">
        <v>8.48</v>
      </c>
    </row>
    <row r="37" spans="1:9" x14ac:dyDescent="0.25">
      <c r="A37" s="3">
        <v>35</v>
      </c>
      <c r="B37" s="3" t="s">
        <v>24</v>
      </c>
      <c r="C37" s="1" t="s">
        <v>549</v>
      </c>
      <c r="D37" s="3">
        <v>118651</v>
      </c>
      <c r="E37" s="3">
        <v>1914237</v>
      </c>
      <c r="F37" s="3">
        <v>9609</v>
      </c>
      <c r="G37" s="2" t="s">
        <v>84</v>
      </c>
      <c r="H37" s="3">
        <v>2022</v>
      </c>
      <c r="I37" s="3">
        <v>8.4600000000000009</v>
      </c>
    </row>
    <row r="38" spans="1:9" x14ac:dyDescent="0.25">
      <c r="A38" s="3">
        <v>36</v>
      </c>
      <c r="B38" s="3" t="s">
        <v>24</v>
      </c>
      <c r="C38" s="1" t="s">
        <v>552</v>
      </c>
      <c r="D38" s="3">
        <v>118651</v>
      </c>
      <c r="E38" s="3">
        <v>1914209</v>
      </c>
      <c r="F38" s="3">
        <v>9581</v>
      </c>
      <c r="G38" s="2" t="s">
        <v>84</v>
      </c>
      <c r="H38" s="3">
        <v>2022</v>
      </c>
      <c r="I38" s="3">
        <v>8.4499999999999993</v>
      </c>
    </row>
    <row r="39" spans="1:9" x14ac:dyDescent="0.25">
      <c r="A39" s="3">
        <v>37</v>
      </c>
      <c r="B39" s="3" t="s">
        <v>24</v>
      </c>
      <c r="C39" s="1" t="s">
        <v>554</v>
      </c>
      <c r="D39" s="3">
        <v>118651</v>
      </c>
      <c r="E39" s="3">
        <v>1914203</v>
      </c>
      <c r="F39" s="3">
        <v>9575</v>
      </c>
      <c r="G39" s="2" t="s">
        <v>84</v>
      </c>
      <c r="H39" s="3">
        <v>2022</v>
      </c>
      <c r="I39" s="3">
        <v>8.4499999999999993</v>
      </c>
    </row>
    <row r="40" spans="1:9" x14ac:dyDescent="0.25">
      <c r="A40" s="3">
        <v>38</v>
      </c>
      <c r="B40" s="3" t="s">
        <v>24</v>
      </c>
      <c r="C40" s="1" t="s">
        <v>557</v>
      </c>
      <c r="D40" s="3">
        <v>118651</v>
      </c>
      <c r="E40" s="3">
        <v>1914188</v>
      </c>
      <c r="F40" s="3">
        <v>9560</v>
      </c>
      <c r="G40" s="2" t="s">
        <v>84</v>
      </c>
      <c r="H40" s="3">
        <v>2022</v>
      </c>
      <c r="I40" s="3">
        <v>8.44</v>
      </c>
    </row>
    <row r="41" spans="1:9" x14ac:dyDescent="0.25">
      <c r="A41" s="3">
        <v>39</v>
      </c>
      <c r="B41" s="3" t="s">
        <v>24</v>
      </c>
      <c r="C41" s="1" t="s">
        <v>558</v>
      </c>
      <c r="D41" s="3">
        <v>118651</v>
      </c>
      <c r="E41" s="3">
        <v>1914160</v>
      </c>
      <c r="F41" s="3">
        <v>9532</v>
      </c>
      <c r="G41" s="2" t="s">
        <v>84</v>
      </c>
      <c r="H41" s="3">
        <v>2022</v>
      </c>
      <c r="I41" s="3">
        <v>8.42</v>
      </c>
    </row>
    <row r="42" spans="1:9" x14ac:dyDescent="0.25">
      <c r="A42" s="3">
        <v>40</v>
      </c>
      <c r="B42" s="3" t="s">
        <v>24</v>
      </c>
      <c r="C42" s="1" t="s">
        <v>525</v>
      </c>
      <c r="D42" s="3">
        <v>118651</v>
      </c>
      <c r="E42" s="3">
        <v>1914443</v>
      </c>
      <c r="F42" s="3">
        <v>9815</v>
      </c>
      <c r="G42" s="2" t="s">
        <v>84</v>
      </c>
      <c r="H42" s="3">
        <v>2022</v>
      </c>
      <c r="I42" s="3">
        <v>8.41</v>
      </c>
    </row>
    <row r="43" spans="1:9" x14ac:dyDescent="0.25">
      <c r="A43" s="3">
        <v>41</v>
      </c>
      <c r="B43" s="3" t="s">
        <v>24</v>
      </c>
      <c r="C43" s="1" t="s">
        <v>34</v>
      </c>
      <c r="D43" s="3">
        <v>118651</v>
      </c>
      <c r="E43" s="3">
        <v>1914259</v>
      </c>
      <c r="F43" s="3">
        <v>9631</v>
      </c>
      <c r="G43" s="2" t="s">
        <v>84</v>
      </c>
      <c r="H43" s="3">
        <v>2022</v>
      </c>
      <c r="I43" s="4">
        <v>8.41</v>
      </c>
    </row>
    <row r="44" spans="1:9" x14ac:dyDescent="0.25">
      <c r="A44" s="3">
        <v>42</v>
      </c>
      <c r="B44" s="3" t="s">
        <v>24</v>
      </c>
      <c r="C44" s="1" t="s">
        <v>556</v>
      </c>
      <c r="D44" s="3">
        <v>118651</v>
      </c>
      <c r="E44" s="3">
        <v>1914192</v>
      </c>
      <c r="F44" s="3">
        <v>9564</v>
      </c>
      <c r="G44" s="2" t="s">
        <v>84</v>
      </c>
      <c r="H44" s="3">
        <v>2022</v>
      </c>
      <c r="I44" s="4">
        <v>8.41</v>
      </c>
    </row>
    <row r="45" spans="1:9" x14ac:dyDescent="0.25">
      <c r="A45" s="3">
        <v>43</v>
      </c>
      <c r="B45" s="3" t="s">
        <v>24</v>
      </c>
      <c r="C45" s="1" t="s">
        <v>544</v>
      </c>
      <c r="D45" s="3">
        <v>118651</v>
      </c>
      <c r="E45" s="3">
        <v>1914270</v>
      </c>
      <c r="F45" s="3">
        <v>9642</v>
      </c>
      <c r="G45" s="2" t="s">
        <v>84</v>
      </c>
      <c r="H45" s="3">
        <v>2022</v>
      </c>
      <c r="I45" s="3">
        <v>8.39</v>
      </c>
    </row>
    <row r="46" spans="1:9" x14ac:dyDescent="0.25">
      <c r="A46" s="3">
        <v>44</v>
      </c>
      <c r="B46" s="3" t="s">
        <v>24</v>
      </c>
      <c r="C46" s="1" t="s">
        <v>178</v>
      </c>
      <c r="D46" s="3">
        <v>118651</v>
      </c>
      <c r="E46" s="3">
        <v>1914252</v>
      </c>
      <c r="F46" s="3">
        <v>9624</v>
      </c>
      <c r="G46" s="2" t="s">
        <v>84</v>
      </c>
      <c r="H46" s="3">
        <v>2022</v>
      </c>
      <c r="I46" s="3">
        <v>8.39</v>
      </c>
    </row>
    <row r="47" spans="1:9" x14ac:dyDescent="0.25">
      <c r="A47" s="3">
        <v>45</v>
      </c>
      <c r="B47" s="3" t="s">
        <v>24</v>
      </c>
      <c r="C47" s="1" t="s">
        <v>551</v>
      </c>
      <c r="D47" s="3">
        <v>118651</v>
      </c>
      <c r="E47" s="3">
        <v>1914210</v>
      </c>
      <c r="F47" s="3">
        <v>9582</v>
      </c>
      <c r="G47" s="2" t="s">
        <v>84</v>
      </c>
      <c r="H47" s="3">
        <v>2022</v>
      </c>
      <c r="I47" s="3">
        <v>8.39</v>
      </c>
    </row>
    <row r="48" spans="1:9" x14ac:dyDescent="0.25">
      <c r="A48" s="3">
        <v>46</v>
      </c>
      <c r="B48" s="3" t="s">
        <v>24</v>
      </c>
      <c r="C48" s="1" t="s">
        <v>545</v>
      </c>
      <c r="D48" s="3">
        <v>118651</v>
      </c>
      <c r="E48" s="3">
        <v>1914264</v>
      </c>
      <c r="F48" s="3">
        <v>9636</v>
      </c>
      <c r="G48" s="2" t="s">
        <v>84</v>
      </c>
      <c r="H48" s="3">
        <v>2022</v>
      </c>
      <c r="I48" s="4">
        <v>8.3800000000000008</v>
      </c>
    </row>
    <row r="49" spans="1:9" x14ac:dyDescent="0.25">
      <c r="A49" s="3">
        <v>47</v>
      </c>
      <c r="B49" s="3" t="s">
        <v>24</v>
      </c>
      <c r="C49" s="1" t="s">
        <v>561</v>
      </c>
      <c r="D49" s="3">
        <v>118651</v>
      </c>
      <c r="E49" s="3">
        <v>1914139</v>
      </c>
      <c r="F49" s="3">
        <v>9511</v>
      </c>
      <c r="G49" s="2" t="s">
        <v>84</v>
      </c>
      <c r="H49" s="3">
        <v>2022</v>
      </c>
      <c r="I49" s="4">
        <v>8.32</v>
      </c>
    </row>
    <row r="50" spans="1:9" x14ac:dyDescent="0.25">
      <c r="A50" s="3">
        <v>48</v>
      </c>
      <c r="B50" s="3" t="s">
        <v>24</v>
      </c>
      <c r="C50" s="1" t="s">
        <v>563</v>
      </c>
      <c r="D50" s="3">
        <v>118651</v>
      </c>
      <c r="E50" s="3">
        <v>1914111</v>
      </c>
      <c r="F50" s="3">
        <v>9483</v>
      </c>
      <c r="G50" s="2" t="s">
        <v>84</v>
      </c>
      <c r="H50" s="3">
        <v>2022</v>
      </c>
      <c r="I50" s="3">
        <v>8.32</v>
      </c>
    </row>
    <row r="51" spans="1:9" x14ac:dyDescent="0.25">
      <c r="A51" s="3">
        <v>49</v>
      </c>
      <c r="B51" s="3" t="s">
        <v>24</v>
      </c>
      <c r="C51" s="1" t="s">
        <v>530</v>
      </c>
      <c r="D51" s="3">
        <v>118651</v>
      </c>
      <c r="E51" s="3">
        <v>1914396</v>
      </c>
      <c r="F51" s="3">
        <v>9768</v>
      </c>
      <c r="G51" s="2" t="s">
        <v>84</v>
      </c>
      <c r="H51" s="3">
        <v>2022</v>
      </c>
      <c r="I51" s="3">
        <v>8.3000000000000007</v>
      </c>
    </row>
    <row r="52" spans="1:9" x14ac:dyDescent="0.25">
      <c r="A52" s="3">
        <v>50</v>
      </c>
      <c r="B52" s="3" t="s">
        <v>24</v>
      </c>
      <c r="C52" s="1" t="s">
        <v>567</v>
      </c>
      <c r="D52" s="3">
        <v>118651</v>
      </c>
      <c r="E52" s="3">
        <v>1914116</v>
      </c>
      <c r="F52" s="3">
        <v>9488</v>
      </c>
      <c r="G52" s="2" t="s">
        <v>84</v>
      </c>
      <c r="H52" s="3">
        <v>2022</v>
      </c>
      <c r="I52" s="3">
        <v>8.27</v>
      </c>
    </row>
    <row r="53" spans="1:9" x14ac:dyDescent="0.25">
      <c r="A53" s="3">
        <v>51</v>
      </c>
      <c r="B53" s="3" t="s">
        <v>24</v>
      </c>
      <c r="C53" s="1" t="s">
        <v>534</v>
      </c>
      <c r="D53" s="3">
        <v>118651</v>
      </c>
      <c r="E53" s="3">
        <v>1914364</v>
      </c>
      <c r="F53" s="3">
        <v>9736</v>
      </c>
      <c r="G53" s="2" t="s">
        <v>84</v>
      </c>
      <c r="H53" s="3">
        <v>2022</v>
      </c>
      <c r="I53" s="3">
        <v>8.18</v>
      </c>
    </row>
    <row r="54" spans="1:9" x14ac:dyDescent="0.25">
      <c r="A54" s="3">
        <v>52</v>
      </c>
      <c r="B54" s="3" t="s">
        <v>24</v>
      </c>
      <c r="C54" s="1" t="s">
        <v>520</v>
      </c>
      <c r="D54" s="3">
        <v>118651</v>
      </c>
      <c r="E54" s="3">
        <v>1914522</v>
      </c>
      <c r="F54" s="3">
        <v>9894</v>
      </c>
      <c r="G54" s="2" t="s">
        <v>84</v>
      </c>
      <c r="H54" s="3">
        <v>2022</v>
      </c>
      <c r="I54" s="3">
        <v>8.08</v>
      </c>
    </row>
    <row r="55" spans="1:9" x14ac:dyDescent="0.25">
      <c r="A55" s="3">
        <v>53</v>
      </c>
      <c r="B55" s="3" t="s">
        <v>24</v>
      </c>
      <c r="C55" s="1" t="s">
        <v>542</v>
      </c>
      <c r="D55" s="3">
        <v>118651</v>
      </c>
      <c r="E55" s="3">
        <v>1914273</v>
      </c>
      <c r="F55" s="3">
        <v>9645</v>
      </c>
      <c r="G55" s="2" t="s">
        <v>84</v>
      </c>
      <c r="H55" s="3">
        <v>2022</v>
      </c>
      <c r="I55" s="4">
        <v>8.08</v>
      </c>
    </row>
    <row r="56" spans="1:9" x14ac:dyDescent="0.25">
      <c r="A56" s="3">
        <v>54</v>
      </c>
      <c r="B56" s="3" t="s">
        <v>24</v>
      </c>
      <c r="C56" s="1" t="s">
        <v>548</v>
      </c>
      <c r="D56" s="3">
        <v>118651</v>
      </c>
      <c r="E56" s="3">
        <v>1914246</v>
      </c>
      <c r="F56" s="3">
        <v>9618</v>
      </c>
      <c r="G56" s="2" t="s">
        <v>84</v>
      </c>
      <c r="H56" s="3">
        <v>2022</v>
      </c>
      <c r="I56" s="3">
        <v>8.08</v>
      </c>
    </row>
    <row r="57" spans="1:9" x14ac:dyDescent="0.25">
      <c r="A57" s="3">
        <v>55</v>
      </c>
      <c r="B57" s="3" t="s">
        <v>24</v>
      </c>
      <c r="C57" s="1" t="s">
        <v>566</v>
      </c>
      <c r="D57" s="3">
        <v>118651</v>
      </c>
      <c r="E57" s="3">
        <v>1914071</v>
      </c>
      <c r="F57" s="3">
        <v>9443</v>
      </c>
      <c r="G57" s="2" t="s">
        <v>84</v>
      </c>
      <c r="H57" s="3">
        <v>2022</v>
      </c>
      <c r="I57" s="3">
        <v>8.08</v>
      </c>
    </row>
    <row r="58" spans="1:9" x14ac:dyDescent="0.25">
      <c r="A58" s="3">
        <v>56</v>
      </c>
      <c r="B58" s="3" t="s">
        <v>24</v>
      </c>
      <c r="C58" s="1" t="s">
        <v>546</v>
      </c>
      <c r="D58" s="3">
        <v>118651</v>
      </c>
      <c r="E58" s="3">
        <v>1914260</v>
      </c>
      <c r="F58" s="3">
        <v>9632</v>
      </c>
      <c r="G58" s="2" t="s">
        <v>84</v>
      </c>
      <c r="H58" s="3">
        <v>2022</v>
      </c>
      <c r="I58" s="3">
        <v>7.94</v>
      </c>
    </row>
    <row r="59" spans="1:9" x14ac:dyDescent="0.25">
      <c r="A59" s="3">
        <v>57</v>
      </c>
      <c r="B59" s="3" t="s">
        <v>24</v>
      </c>
      <c r="C59" s="1" t="s">
        <v>527</v>
      </c>
      <c r="D59" s="3">
        <v>118651</v>
      </c>
      <c r="E59" s="3">
        <v>1914425</v>
      </c>
      <c r="F59" s="3">
        <v>9797</v>
      </c>
      <c r="G59" s="2" t="s">
        <v>84</v>
      </c>
      <c r="H59" s="3">
        <v>2022</v>
      </c>
      <c r="I59" s="3">
        <v>7.89</v>
      </c>
    </row>
    <row r="60" spans="1:9" x14ac:dyDescent="0.25">
      <c r="A60" s="3">
        <v>58</v>
      </c>
      <c r="B60" s="3" t="s">
        <v>24</v>
      </c>
      <c r="C60" s="1" t="s">
        <v>553</v>
      </c>
      <c r="D60" s="3">
        <v>118651</v>
      </c>
      <c r="E60" s="3">
        <v>1914204</v>
      </c>
      <c r="F60" s="3">
        <v>9576</v>
      </c>
      <c r="G60" s="2" t="s">
        <v>84</v>
      </c>
      <c r="H60" s="3">
        <v>2022</v>
      </c>
      <c r="I60" s="3">
        <v>7.73</v>
      </c>
    </row>
    <row r="61" spans="1:9" x14ac:dyDescent="0.25">
      <c r="A61" s="3">
        <v>59</v>
      </c>
      <c r="B61" s="3" t="s">
        <v>24</v>
      </c>
      <c r="C61" s="1" t="s">
        <v>541</v>
      </c>
      <c r="D61" s="3">
        <v>118651</v>
      </c>
      <c r="E61" s="3">
        <v>1914304</v>
      </c>
      <c r="F61" s="3">
        <v>9676</v>
      </c>
      <c r="G61" s="2" t="s">
        <v>84</v>
      </c>
      <c r="H61" s="3">
        <v>2022</v>
      </c>
      <c r="I61" s="3">
        <v>7.62</v>
      </c>
    </row>
    <row r="62" spans="1:9" x14ac:dyDescent="0.25">
      <c r="A62" s="3">
        <v>60</v>
      </c>
      <c r="B62" s="3" t="s">
        <v>24</v>
      </c>
      <c r="C62" s="1" t="s">
        <v>543</v>
      </c>
      <c r="D62" s="3">
        <v>118651</v>
      </c>
      <c r="E62" s="3">
        <v>1914272</v>
      </c>
      <c r="F62" s="3">
        <v>9644</v>
      </c>
      <c r="G62" s="2" t="s">
        <v>84</v>
      </c>
      <c r="H62" s="3">
        <v>2022</v>
      </c>
      <c r="I62" s="3">
        <v>7.37</v>
      </c>
    </row>
    <row r="63" spans="1:9" x14ac:dyDescent="0.25">
      <c r="A63" s="3">
        <v>61</v>
      </c>
      <c r="B63" s="3" t="s">
        <v>24</v>
      </c>
      <c r="C63" s="1" t="s">
        <v>562</v>
      </c>
      <c r="D63" s="3">
        <v>118651</v>
      </c>
      <c r="E63" s="3">
        <v>1914134</v>
      </c>
      <c r="F63" s="3">
        <v>9506</v>
      </c>
      <c r="G63" s="2" t="s">
        <v>84</v>
      </c>
      <c r="H63" s="3">
        <v>2022</v>
      </c>
      <c r="I63" s="3" t="s">
        <v>11</v>
      </c>
    </row>
  </sheetData>
  <sortState xmlns:xlrd2="http://schemas.microsoft.com/office/spreadsheetml/2017/richdata2" ref="C3:I63">
    <sortCondition descending="1" ref="I3:I63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6"/>
  <sheetViews>
    <sheetView tabSelected="1" workbookViewId="0">
      <selection activeCell="K3" sqref="K3"/>
    </sheetView>
  </sheetViews>
  <sheetFormatPr defaultRowHeight="15" x14ac:dyDescent="0.25"/>
  <cols>
    <col min="2" max="2" width="15.42578125" bestFit="1" customWidth="1"/>
    <col min="3" max="3" width="24.85546875" bestFit="1" customWidth="1"/>
    <col min="4" max="4" width="10.7109375" customWidth="1"/>
    <col min="5" max="5" width="8.28515625" bestFit="1" customWidth="1"/>
    <col min="6" max="6" width="9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2.75" customHeight="1" x14ac:dyDescent="0.25">
      <c r="A1" s="52" t="s">
        <v>671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3" t="s">
        <v>30</v>
      </c>
      <c r="C3" s="1" t="s">
        <v>407</v>
      </c>
      <c r="D3" s="1">
        <v>118651</v>
      </c>
      <c r="E3" s="1">
        <v>1914372</v>
      </c>
      <c r="F3" s="1">
        <v>9744</v>
      </c>
      <c r="G3" s="2" t="s">
        <v>84</v>
      </c>
      <c r="H3" s="3">
        <v>2022</v>
      </c>
      <c r="I3" s="4">
        <v>9</v>
      </c>
    </row>
    <row r="4" spans="1:18" x14ac:dyDescent="0.25">
      <c r="A4" s="3">
        <v>2</v>
      </c>
      <c r="B4" s="3" t="s">
        <v>30</v>
      </c>
      <c r="C4" s="1" t="s">
        <v>67</v>
      </c>
      <c r="D4" s="1">
        <v>118651</v>
      </c>
      <c r="E4" s="1">
        <v>1914164</v>
      </c>
      <c r="F4" s="1">
        <v>9536</v>
      </c>
      <c r="G4" s="2" t="s">
        <v>84</v>
      </c>
      <c r="H4" s="3">
        <v>2022</v>
      </c>
      <c r="I4" s="4">
        <v>8.89</v>
      </c>
    </row>
    <row r="5" spans="1:18" x14ac:dyDescent="0.25">
      <c r="A5" s="3">
        <v>3</v>
      </c>
      <c r="B5" s="3" t="s">
        <v>30</v>
      </c>
      <c r="C5" s="1" t="s">
        <v>408</v>
      </c>
      <c r="D5" s="1">
        <v>118651</v>
      </c>
      <c r="E5" s="1">
        <v>1914197</v>
      </c>
      <c r="F5" s="1">
        <v>9569</v>
      </c>
      <c r="G5" s="2" t="s">
        <v>84</v>
      </c>
      <c r="H5" s="3">
        <v>2022</v>
      </c>
      <c r="I5" s="4">
        <v>8.86</v>
      </c>
    </row>
    <row r="6" spans="1:18" x14ac:dyDescent="0.25">
      <c r="A6" s="3">
        <v>4</v>
      </c>
      <c r="B6" s="3" t="s">
        <v>30</v>
      </c>
      <c r="C6" s="1" t="s">
        <v>409</v>
      </c>
      <c r="D6" s="1">
        <v>118651</v>
      </c>
      <c r="E6" s="1">
        <v>1914389</v>
      </c>
      <c r="F6" s="1">
        <v>9761</v>
      </c>
      <c r="G6" s="2" t="s">
        <v>84</v>
      </c>
      <c r="H6" s="3">
        <v>2022</v>
      </c>
      <c r="I6" s="4">
        <v>8.8000000000000007</v>
      </c>
    </row>
    <row r="7" spans="1:18" x14ac:dyDescent="0.25">
      <c r="A7" s="3">
        <v>5</v>
      </c>
      <c r="B7" s="3" t="s">
        <v>30</v>
      </c>
      <c r="C7" s="1" t="s">
        <v>410</v>
      </c>
      <c r="D7" s="1">
        <v>118651</v>
      </c>
      <c r="E7" s="1">
        <v>1914357</v>
      </c>
      <c r="F7" s="1">
        <v>9729</v>
      </c>
      <c r="G7" s="2" t="s">
        <v>84</v>
      </c>
      <c r="H7" s="3">
        <v>2022</v>
      </c>
      <c r="I7" s="4">
        <v>8.7899999999999991</v>
      </c>
    </row>
    <row r="8" spans="1:18" x14ac:dyDescent="0.25">
      <c r="A8" s="3">
        <v>6</v>
      </c>
      <c r="B8" s="3" t="s">
        <v>30</v>
      </c>
      <c r="C8" s="1" t="s">
        <v>411</v>
      </c>
      <c r="D8" s="1">
        <v>118651</v>
      </c>
      <c r="E8" s="1">
        <v>1914177</v>
      </c>
      <c r="F8" s="1">
        <v>9549</v>
      </c>
      <c r="G8" s="2" t="s">
        <v>84</v>
      </c>
      <c r="H8" s="3">
        <v>2022</v>
      </c>
      <c r="I8" s="4">
        <v>8.7899999999999991</v>
      </c>
      <c r="K8" s="5" t="s">
        <v>21</v>
      </c>
      <c r="L8" s="5" t="s">
        <v>16</v>
      </c>
      <c r="M8" s="5" t="s">
        <v>15</v>
      </c>
      <c r="N8" s="5" t="s">
        <v>17</v>
      </c>
      <c r="O8" s="5" t="s">
        <v>18</v>
      </c>
      <c r="P8" s="5" t="s">
        <v>19</v>
      </c>
      <c r="Q8" s="5" t="s">
        <v>11</v>
      </c>
      <c r="R8" s="5" t="s">
        <v>20</v>
      </c>
    </row>
    <row r="9" spans="1:18" x14ac:dyDescent="0.25">
      <c r="A9" s="3">
        <v>7</v>
      </c>
      <c r="B9" s="3" t="s">
        <v>30</v>
      </c>
      <c r="C9" s="1" t="s">
        <v>412</v>
      </c>
      <c r="D9" s="1">
        <v>118651</v>
      </c>
      <c r="E9" s="1">
        <v>1914540</v>
      </c>
      <c r="F9" s="1">
        <v>9912</v>
      </c>
      <c r="G9" s="2" t="s">
        <v>84</v>
      </c>
      <c r="H9" s="3">
        <v>2022</v>
      </c>
      <c r="I9" s="4">
        <v>8.77</v>
      </c>
      <c r="K9" s="5" t="s">
        <v>14</v>
      </c>
      <c r="L9" s="5">
        <f>COUNTIFS(I3:I66, "&lt;10.01", I3:I66, "&gt;8.99")</f>
        <v>1</v>
      </c>
      <c r="M9" s="5">
        <f>COUNTIFS(I3:I66, "&lt;9.0", I3:I66, "&gt;7.99")</f>
        <v>53</v>
      </c>
      <c r="N9" s="5">
        <f>COUNTIFS(I3:I66, "&lt;8.01", I3:I66, "&gt;6.99")</f>
        <v>7</v>
      </c>
      <c r="O9" s="5">
        <f>COUNTIFS(I3:I66, "&lt;7.01", I3:I66, "&gt;5.99")</f>
        <v>0</v>
      </c>
      <c r="P9" s="5">
        <f>COUNTIFS(I3:I66, "&lt;6.01", I3:I66, "&gt;5")</f>
        <v>0</v>
      </c>
      <c r="Q9" s="5">
        <f>COUNTIF(I3:I66, "GPW")</f>
        <v>3</v>
      </c>
      <c r="R9" s="5">
        <f>L9+M9+N9+O9+P9+Q9</f>
        <v>64</v>
      </c>
    </row>
    <row r="10" spans="1:18" x14ac:dyDescent="0.25">
      <c r="A10" s="3">
        <v>8</v>
      </c>
      <c r="B10" s="3" t="s">
        <v>30</v>
      </c>
      <c r="C10" s="1" t="s">
        <v>413</v>
      </c>
      <c r="D10" s="1">
        <v>118651</v>
      </c>
      <c r="E10" s="1">
        <v>1914447</v>
      </c>
      <c r="F10" s="1">
        <v>9819</v>
      </c>
      <c r="G10" s="2" t="s">
        <v>84</v>
      </c>
      <c r="H10" s="3">
        <v>2022</v>
      </c>
      <c r="I10" s="4">
        <v>8.73</v>
      </c>
    </row>
    <row r="11" spans="1:18" x14ac:dyDescent="0.25">
      <c r="A11" s="3">
        <v>9</v>
      </c>
      <c r="B11" s="3" t="s">
        <v>30</v>
      </c>
      <c r="C11" s="1" t="s">
        <v>414</v>
      </c>
      <c r="D11" s="1">
        <v>118651</v>
      </c>
      <c r="E11" s="1">
        <v>1914476</v>
      </c>
      <c r="F11" s="1">
        <v>9848</v>
      </c>
      <c r="G11" s="2" t="s">
        <v>84</v>
      </c>
      <c r="H11" s="3">
        <v>2022</v>
      </c>
      <c r="I11" s="4">
        <v>8.6999999999999993</v>
      </c>
    </row>
    <row r="12" spans="1:18" x14ac:dyDescent="0.25">
      <c r="A12" s="3">
        <v>10</v>
      </c>
      <c r="B12" s="3" t="s">
        <v>30</v>
      </c>
      <c r="C12" s="1" t="s">
        <v>415</v>
      </c>
      <c r="D12" s="1">
        <v>118651</v>
      </c>
      <c r="E12" s="1">
        <v>1914318</v>
      </c>
      <c r="F12" s="1">
        <v>9690</v>
      </c>
      <c r="G12" s="2" t="s">
        <v>84</v>
      </c>
      <c r="H12" s="3">
        <v>2022</v>
      </c>
      <c r="I12" s="4">
        <v>8.69</v>
      </c>
    </row>
    <row r="13" spans="1:18" x14ac:dyDescent="0.25">
      <c r="A13" s="3">
        <v>11</v>
      </c>
      <c r="B13" s="3" t="s">
        <v>30</v>
      </c>
      <c r="C13" s="1" t="s">
        <v>416</v>
      </c>
      <c r="D13" s="1">
        <v>118651</v>
      </c>
      <c r="E13" s="1" t="s">
        <v>417</v>
      </c>
      <c r="F13" s="1">
        <v>9586</v>
      </c>
      <c r="G13" s="2" t="s">
        <v>84</v>
      </c>
      <c r="H13" s="3">
        <v>2022</v>
      </c>
      <c r="I13" s="4">
        <v>8.66</v>
      </c>
    </row>
    <row r="14" spans="1:18" x14ac:dyDescent="0.25">
      <c r="A14" s="3">
        <v>12</v>
      </c>
      <c r="B14" s="3" t="s">
        <v>30</v>
      </c>
      <c r="C14" s="1" t="s">
        <v>418</v>
      </c>
      <c r="D14" s="1">
        <v>118651</v>
      </c>
      <c r="E14" s="1">
        <v>1914412</v>
      </c>
      <c r="F14" s="1">
        <v>9784</v>
      </c>
      <c r="G14" s="2" t="s">
        <v>84</v>
      </c>
      <c r="H14" s="3">
        <v>2022</v>
      </c>
      <c r="I14" s="4">
        <v>8.65</v>
      </c>
    </row>
    <row r="15" spans="1:18" x14ac:dyDescent="0.25">
      <c r="A15" s="3">
        <v>13</v>
      </c>
      <c r="B15" s="3" t="s">
        <v>30</v>
      </c>
      <c r="C15" s="1" t="s">
        <v>419</v>
      </c>
      <c r="D15" s="1">
        <v>118651</v>
      </c>
      <c r="E15" s="1">
        <v>1914513</v>
      </c>
      <c r="F15" s="1">
        <v>9885</v>
      </c>
      <c r="G15" s="2" t="s">
        <v>84</v>
      </c>
      <c r="H15" s="3">
        <v>2022</v>
      </c>
      <c r="I15" s="4">
        <v>8.6300000000000008</v>
      </c>
    </row>
    <row r="16" spans="1:18" x14ac:dyDescent="0.25">
      <c r="A16" s="3">
        <v>14</v>
      </c>
      <c r="B16" s="3" t="s">
        <v>30</v>
      </c>
      <c r="C16" s="1" t="s">
        <v>420</v>
      </c>
      <c r="D16" s="1">
        <v>118651</v>
      </c>
      <c r="E16" s="1">
        <v>1914275</v>
      </c>
      <c r="F16" s="1">
        <v>9647</v>
      </c>
      <c r="G16" s="2" t="s">
        <v>84</v>
      </c>
      <c r="H16" s="3">
        <v>2022</v>
      </c>
      <c r="I16" s="4">
        <v>8.6300000000000008</v>
      </c>
    </row>
    <row r="17" spans="1:9" x14ac:dyDescent="0.25">
      <c r="A17" s="3">
        <v>15</v>
      </c>
      <c r="B17" s="3" t="s">
        <v>30</v>
      </c>
      <c r="C17" s="1" t="s">
        <v>421</v>
      </c>
      <c r="D17" s="1">
        <v>118651</v>
      </c>
      <c r="E17" s="1">
        <v>1914149</v>
      </c>
      <c r="F17" s="1">
        <v>9521</v>
      </c>
      <c r="G17" s="2" t="s">
        <v>84</v>
      </c>
      <c r="H17" s="3">
        <v>2022</v>
      </c>
      <c r="I17" s="4">
        <v>8.6300000000000008</v>
      </c>
    </row>
    <row r="18" spans="1:9" x14ac:dyDescent="0.25">
      <c r="A18" s="3">
        <v>16</v>
      </c>
      <c r="B18" s="3" t="s">
        <v>30</v>
      </c>
      <c r="C18" s="1" t="s">
        <v>422</v>
      </c>
      <c r="D18" s="1">
        <v>118651</v>
      </c>
      <c r="E18" s="1">
        <v>1914610</v>
      </c>
      <c r="F18" s="1">
        <v>9982</v>
      </c>
      <c r="G18" s="2" t="s">
        <v>84</v>
      </c>
      <c r="H18" s="3">
        <v>2022</v>
      </c>
      <c r="I18" s="4">
        <v>8.6199999999999992</v>
      </c>
    </row>
    <row r="19" spans="1:9" x14ac:dyDescent="0.25">
      <c r="A19" s="3">
        <v>17</v>
      </c>
      <c r="B19" s="3" t="s">
        <v>30</v>
      </c>
      <c r="C19" s="1" t="s">
        <v>423</v>
      </c>
      <c r="D19" s="1">
        <v>118651</v>
      </c>
      <c r="E19" s="1">
        <v>1914559</v>
      </c>
      <c r="F19" s="1">
        <v>9931</v>
      </c>
      <c r="G19" s="2" t="s">
        <v>84</v>
      </c>
      <c r="H19" s="3">
        <v>2022</v>
      </c>
      <c r="I19" s="4">
        <v>8.6199999999999992</v>
      </c>
    </row>
    <row r="20" spans="1:9" x14ac:dyDescent="0.25">
      <c r="A20" s="3">
        <v>18</v>
      </c>
      <c r="B20" s="3" t="s">
        <v>30</v>
      </c>
      <c r="C20" s="1" t="s">
        <v>424</v>
      </c>
      <c r="D20" s="1">
        <v>118651</v>
      </c>
      <c r="E20" s="1">
        <v>1914088</v>
      </c>
      <c r="F20" s="1">
        <v>9460</v>
      </c>
      <c r="G20" s="2" t="s">
        <v>84</v>
      </c>
      <c r="H20" s="3">
        <v>2022</v>
      </c>
      <c r="I20" s="4">
        <v>8.56</v>
      </c>
    </row>
    <row r="21" spans="1:9" x14ac:dyDescent="0.25">
      <c r="A21" s="3">
        <v>19</v>
      </c>
      <c r="B21" s="3" t="s">
        <v>30</v>
      </c>
      <c r="C21" s="1" t="s">
        <v>425</v>
      </c>
      <c r="D21" s="1">
        <v>118651</v>
      </c>
      <c r="E21" s="1">
        <v>1914081</v>
      </c>
      <c r="F21" s="1">
        <v>9453</v>
      </c>
      <c r="G21" s="2" t="s">
        <v>84</v>
      </c>
      <c r="H21" s="3">
        <v>2022</v>
      </c>
      <c r="I21" s="4">
        <v>8.56</v>
      </c>
    </row>
    <row r="22" spans="1:9" x14ac:dyDescent="0.25">
      <c r="A22" s="3">
        <v>20</v>
      </c>
      <c r="B22" s="3" t="s">
        <v>30</v>
      </c>
      <c r="C22" s="1" t="s">
        <v>426</v>
      </c>
      <c r="D22" s="1">
        <v>118651</v>
      </c>
      <c r="E22" s="1">
        <v>1914614</v>
      </c>
      <c r="F22" s="1">
        <v>9986</v>
      </c>
      <c r="G22" s="2" t="s">
        <v>84</v>
      </c>
      <c r="H22" s="3">
        <v>2022</v>
      </c>
      <c r="I22" s="4">
        <v>8.5500000000000007</v>
      </c>
    </row>
    <row r="23" spans="1:9" x14ac:dyDescent="0.25">
      <c r="A23" s="3">
        <v>21</v>
      </c>
      <c r="B23" s="3" t="s">
        <v>30</v>
      </c>
      <c r="C23" s="1" t="s">
        <v>427</v>
      </c>
      <c r="D23" s="1">
        <v>118651</v>
      </c>
      <c r="E23" s="1">
        <v>1914198</v>
      </c>
      <c r="F23" s="1">
        <v>9570</v>
      </c>
      <c r="G23" s="2" t="s">
        <v>84</v>
      </c>
      <c r="H23" s="3">
        <v>2022</v>
      </c>
      <c r="I23" s="4">
        <v>8.5500000000000007</v>
      </c>
    </row>
    <row r="24" spans="1:9" x14ac:dyDescent="0.25">
      <c r="A24" s="3">
        <v>22</v>
      </c>
      <c r="B24" s="3" t="s">
        <v>30</v>
      </c>
      <c r="C24" s="1" t="s">
        <v>428</v>
      </c>
      <c r="D24" s="1">
        <v>118651</v>
      </c>
      <c r="E24" s="1">
        <v>1914118</v>
      </c>
      <c r="F24" s="1">
        <v>9490</v>
      </c>
      <c r="G24" s="2" t="s">
        <v>84</v>
      </c>
      <c r="H24" s="3">
        <v>2022</v>
      </c>
      <c r="I24" s="4">
        <v>8.5500000000000007</v>
      </c>
    </row>
    <row r="25" spans="1:9" x14ac:dyDescent="0.25">
      <c r="A25" s="3">
        <v>23</v>
      </c>
      <c r="B25" s="3" t="s">
        <v>30</v>
      </c>
      <c r="C25" s="1" t="s">
        <v>429</v>
      </c>
      <c r="D25" s="1">
        <v>118651</v>
      </c>
      <c r="E25" s="1">
        <v>1914434</v>
      </c>
      <c r="F25" s="1">
        <v>9806</v>
      </c>
      <c r="G25" s="2" t="s">
        <v>84</v>
      </c>
      <c r="H25" s="3">
        <v>2022</v>
      </c>
      <c r="I25" s="4">
        <v>8.5399999999999991</v>
      </c>
    </row>
    <row r="26" spans="1:9" x14ac:dyDescent="0.25">
      <c r="A26" s="3">
        <v>24</v>
      </c>
      <c r="B26" s="3" t="s">
        <v>30</v>
      </c>
      <c r="C26" s="1" t="s">
        <v>430</v>
      </c>
      <c r="D26" s="1">
        <v>118651</v>
      </c>
      <c r="E26" s="1">
        <v>1914245</v>
      </c>
      <c r="F26" s="1">
        <v>9617</v>
      </c>
      <c r="G26" s="2" t="s">
        <v>84</v>
      </c>
      <c r="H26" s="3">
        <v>2022</v>
      </c>
      <c r="I26" s="4">
        <v>8.5399999999999991</v>
      </c>
    </row>
    <row r="27" spans="1:9" x14ac:dyDescent="0.25">
      <c r="A27" s="3">
        <v>25</v>
      </c>
      <c r="B27" s="3" t="s">
        <v>30</v>
      </c>
      <c r="C27" s="1" t="s">
        <v>431</v>
      </c>
      <c r="D27" s="1">
        <v>118651</v>
      </c>
      <c r="E27" s="1">
        <v>1914238</v>
      </c>
      <c r="F27" s="1">
        <v>9610</v>
      </c>
      <c r="G27" s="2" t="s">
        <v>84</v>
      </c>
      <c r="H27" s="3">
        <v>2022</v>
      </c>
      <c r="I27" s="4">
        <v>8.5399999999999991</v>
      </c>
    </row>
    <row r="28" spans="1:9" x14ac:dyDescent="0.25">
      <c r="A28" s="3">
        <v>26</v>
      </c>
      <c r="B28" s="3" t="s">
        <v>30</v>
      </c>
      <c r="C28" s="1" t="s">
        <v>31</v>
      </c>
      <c r="D28" s="1">
        <v>118651</v>
      </c>
      <c r="E28" s="1">
        <v>1914582</v>
      </c>
      <c r="F28" s="1">
        <v>9954</v>
      </c>
      <c r="G28" s="2" t="s">
        <v>84</v>
      </c>
      <c r="H28" s="3">
        <v>2022</v>
      </c>
      <c r="I28" s="4">
        <v>8.52</v>
      </c>
    </row>
    <row r="29" spans="1:9" x14ac:dyDescent="0.25">
      <c r="A29" s="3">
        <v>27</v>
      </c>
      <c r="B29" s="3" t="s">
        <v>30</v>
      </c>
      <c r="C29" s="1" t="s">
        <v>432</v>
      </c>
      <c r="D29" s="1">
        <v>118651</v>
      </c>
      <c r="E29" s="1">
        <v>1914376</v>
      </c>
      <c r="F29" s="1">
        <v>9748</v>
      </c>
      <c r="G29" s="2" t="s">
        <v>84</v>
      </c>
      <c r="H29" s="3">
        <v>2022</v>
      </c>
      <c r="I29" s="4">
        <v>8.51</v>
      </c>
    </row>
    <row r="30" spans="1:9" x14ac:dyDescent="0.25">
      <c r="A30" s="3">
        <v>28</v>
      </c>
      <c r="B30" s="3" t="s">
        <v>30</v>
      </c>
      <c r="C30" s="1" t="s">
        <v>433</v>
      </c>
      <c r="D30" s="1">
        <v>118651</v>
      </c>
      <c r="E30" s="1">
        <v>1914442</v>
      </c>
      <c r="F30" s="1">
        <v>9814</v>
      </c>
      <c r="G30" s="2" t="s">
        <v>84</v>
      </c>
      <c r="H30" s="3">
        <v>2022</v>
      </c>
      <c r="I30" s="4">
        <v>8.49</v>
      </c>
    </row>
    <row r="31" spans="1:9" x14ac:dyDescent="0.25">
      <c r="A31" s="3">
        <v>29</v>
      </c>
      <c r="B31" s="3" t="s">
        <v>30</v>
      </c>
      <c r="C31" s="1" t="s">
        <v>434</v>
      </c>
      <c r="D31" s="1">
        <v>118651</v>
      </c>
      <c r="E31" s="1">
        <v>1914426</v>
      </c>
      <c r="F31" s="1">
        <v>9798</v>
      </c>
      <c r="G31" s="2" t="s">
        <v>84</v>
      </c>
      <c r="H31" s="3">
        <v>2022</v>
      </c>
      <c r="I31" s="4">
        <v>8.49</v>
      </c>
    </row>
    <row r="32" spans="1:9" x14ac:dyDescent="0.25">
      <c r="A32" s="3">
        <v>30</v>
      </c>
      <c r="B32" s="3" t="s">
        <v>30</v>
      </c>
      <c r="C32" s="1" t="s">
        <v>435</v>
      </c>
      <c r="D32" s="1">
        <v>118651</v>
      </c>
      <c r="E32" s="1">
        <v>1914594</v>
      </c>
      <c r="F32" s="1">
        <v>9966</v>
      </c>
      <c r="G32" s="2" t="s">
        <v>84</v>
      </c>
      <c r="H32" s="3">
        <v>2022</v>
      </c>
      <c r="I32" s="4">
        <v>8.4600000000000009</v>
      </c>
    </row>
    <row r="33" spans="1:9" x14ac:dyDescent="0.25">
      <c r="A33" s="3">
        <v>31</v>
      </c>
      <c r="B33" s="3" t="s">
        <v>30</v>
      </c>
      <c r="C33" s="1" t="s">
        <v>436</v>
      </c>
      <c r="D33" s="1">
        <v>118651</v>
      </c>
      <c r="E33" s="1">
        <v>1914368</v>
      </c>
      <c r="F33" s="1">
        <v>9740</v>
      </c>
      <c r="G33" s="2" t="s">
        <v>84</v>
      </c>
      <c r="H33" s="3">
        <v>2022</v>
      </c>
      <c r="I33" s="4">
        <v>8.4600000000000009</v>
      </c>
    </row>
    <row r="34" spans="1:9" x14ac:dyDescent="0.25">
      <c r="A34" s="3">
        <v>32</v>
      </c>
      <c r="B34" s="3" t="s">
        <v>30</v>
      </c>
      <c r="C34" s="1" t="s">
        <v>437</v>
      </c>
      <c r="D34" s="1">
        <v>118651</v>
      </c>
      <c r="E34" s="1">
        <v>1914135</v>
      </c>
      <c r="F34" s="1">
        <v>9507</v>
      </c>
      <c r="G34" s="2" t="s">
        <v>84</v>
      </c>
      <c r="H34" s="3">
        <v>2022</v>
      </c>
      <c r="I34" s="4">
        <v>8.4600000000000009</v>
      </c>
    </row>
    <row r="35" spans="1:9" x14ac:dyDescent="0.25">
      <c r="A35" s="3">
        <v>33</v>
      </c>
      <c r="B35" s="3" t="s">
        <v>30</v>
      </c>
      <c r="C35" s="1" t="s">
        <v>438</v>
      </c>
      <c r="D35" s="1">
        <v>118651</v>
      </c>
      <c r="E35" s="1">
        <v>1914345</v>
      </c>
      <c r="F35" s="1">
        <v>9717</v>
      </c>
      <c r="G35" s="2" t="s">
        <v>84</v>
      </c>
      <c r="H35" s="3">
        <v>2022</v>
      </c>
      <c r="I35" s="4">
        <v>8.4499999999999993</v>
      </c>
    </row>
    <row r="36" spans="1:9" x14ac:dyDescent="0.25">
      <c r="A36" s="3">
        <v>34</v>
      </c>
      <c r="B36" s="3" t="s">
        <v>30</v>
      </c>
      <c r="C36" s="1" t="s">
        <v>439</v>
      </c>
      <c r="D36" s="1">
        <v>118651</v>
      </c>
      <c r="E36" s="1">
        <v>1914274</v>
      </c>
      <c r="F36" s="1">
        <v>9646</v>
      </c>
      <c r="G36" s="2" t="s">
        <v>84</v>
      </c>
      <c r="H36" s="3">
        <v>2022</v>
      </c>
      <c r="I36" s="4">
        <v>8.44</v>
      </c>
    </row>
    <row r="37" spans="1:9" x14ac:dyDescent="0.25">
      <c r="A37" s="3">
        <v>35</v>
      </c>
      <c r="B37" s="3" t="s">
        <v>30</v>
      </c>
      <c r="C37" s="1" t="s">
        <v>440</v>
      </c>
      <c r="D37" s="1">
        <v>118651</v>
      </c>
      <c r="E37" s="1">
        <v>1914105</v>
      </c>
      <c r="F37" s="1">
        <v>9477</v>
      </c>
      <c r="G37" s="2" t="s">
        <v>84</v>
      </c>
      <c r="H37" s="3">
        <v>2022</v>
      </c>
      <c r="I37" s="4">
        <v>8.35</v>
      </c>
    </row>
    <row r="38" spans="1:9" x14ac:dyDescent="0.25">
      <c r="A38" s="3">
        <v>36</v>
      </c>
      <c r="B38" s="3" t="s">
        <v>30</v>
      </c>
      <c r="C38" s="1" t="s">
        <v>441</v>
      </c>
      <c r="D38" s="1">
        <v>118651</v>
      </c>
      <c r="E38" s="1">
        <v>1914571</v>
      </c>
      <c r="F38" s="1">
        <v>9943</v>
      </c>
      <c r="G38" s="3" t="s">
        <v>84</v>
      </c>
      <c r="H38" s="3">
        <v>2022</v>
      </c>
      <c r="I38" s="4">
        <v>8.32</v>
      </c>
    </row>
    <row r="39" spans="1:9" x14ac:dyDescent="0.25">
      <c r="A39" s="3">
        <v>37</v>
      </c>
      <c r="B39" s="3" t="s">
        <v>30</v>
      </c>
      <c r="C39" s="1" t="s">
        <v>442</v>
      </c>
      <c r="D39" s="1">
        <v>118651</v>
      </c>
      <c r="E39" s="1">
        <v>1914269</v>
      </c>
      <c r="F39" s="1">
        <v>9641</v>
      </c>
      <c r="G39" s="2" t="s">
        <v>84</v>
      </c>
      <c r="H39" s="3">
        <v>2022</v>
      </c>
      <c r="I39" s="4">
        <v>8.32</v>
      </c>
    </row>
    <row r="40" spans="1:9" x14ac:dyDescent="0.25">
      <c r="A40" s="3">
        <v>38</v>
      </c>
      <c r="B40" s="3" t="s">
        <v>30</v>
      </c>
      <c r="C40" s="1" t="s">
        <v>443</v>
      </c>
      <c r="D40" s="1">
        <v>118651</v>
      </c>
      <c r="E40" s="1">
        <v>1914249</v>
      </c>
      <c r="F40" s="1">
        <v>9621</v>
      </c>
      <c r="G40" s="2" t="s">
        <v>84</v>
      </c>
      <c r="H40" s="3">
        <v>2022</v>
      </c>
      <c r="I40" s="4">
        <v>8.32</v>
      </c>
    </row>
    <row r="41" spans="1:9" x14ac:dyDescent="0.25">
      <c r="A41" s="3">
        <v>39</v>
      </c>
      <c r="B41" s="3" t="s">
        <v>30</v>
      </c>
      <c r="C41" s="1" t="s">
        <v>444</v>
      </c>
      <c r="D41" s="1">
        <v>118651</v>
      </c>
      <c r="E41" s="1">
        <v>1914183</v>
      </c>
      <c r="F41" s="1">
        <v>9555</v>
      </c>
      <c r="G41" s="2" t="s">
        <v>84</v>
      </c>
      <c r="H41" s="3">
        <v>2022</v>
      </c>
      <c r="I41" s="4">
        <v>8.32</v>
      </c>
    </row>
    <row r="42" spans="1:9" x14ac:dyDescent="0.25">
      <c r="A42" s="3">
        <v>40</v>
      </c>
      <c r="B42" s="3" t="s">
        <v>30</v>
      </c>
      <c r="C42" s="1" t="s">
        <v>13</v>
      </c>
      <c r="D42" s="1">
        <v>118651</v>
      </c>
      <c r="E42" s="1">
        <v>1914107</v>
      </c>
      <c r="F42" s="1">
        <v>9479</v>
      </c>
      <c r="G42" s="2" t="s">
        <v>84</v>
      </c>
      <c r="H42" s="3">
        <v>2022</v>
      </c>
      <c r="I42" s="4">
        <v>8.32</v>
      </c>
    </row>
    <row r="43" spans="1:9" x14ac:dyDescent="0.25">
      <c r="A43" s="3">
        <v>41</v>
      </c>
      <c r="B43" s="3" t="s">
        <v>30</v>
      </c>
      <c r="C43" s="1" t="s">
        <v>445</v>
      </c>
      <c r="D43" s="1">
        <v>118651</v>
      </c>
      <c r="E43" s="1">
        <v>1914314</v>
      </c>
      <c r="F43" s="1">
        <v>9686</v>
      </c>
      <c r="G43" s="2" t="s">
        <v>84</v>
      </c>
      <c r="H43" s="3">
        <v>2022</v>
      </c>
      <c r="I43" s="4">
        <v>8.3000000000000007</v>
      </c>
    </row>
    <row r="44" spans="1:9" x14ac:dyDescent="0.25">
      <c r="A44" s="3">
        <v>42</v>
      </c>
      <c r="B44" s="3" t="s">
        <v>30</v>
      </c>
      <c r="C44" s="1" t="s">
        <v>446</v>
      </c>
      <c r="D44" s="1">
        <v>118651</v>
      </c>
      <c r="E44" s="1">
        <v>1914473</v>
      </c>
      <c r="F44" s="1">
        <v>9845</v>
      </c>
      <c r="G44" s="2" t="s">
        <v>84</v>
      </c>
      <c r="H44" s="3">
        <v>2022</v>
      </c>
      <c r="I44" s="4">
        <v>8.2799999999999994</v>
      </c>
    </row>
    <row r="45" spans="1:9" x14ac:dyDescent="0.25">
      <c r="A45" s="3">
        <v>43</v>
      </c>
      <c r="B45" s="3" t="s">
        <v>30</v>
      </c>
      <c r="C45" s="1" t="s">
        <v>59</v>
      </c>
      <c r="D45" s="1">
        <v>118651</v>
      </c>
      <c r="E45" s="1">
        <v>1914292</v>
      </c>
      <c r="F45" s="1">
        <v>9664</v>
      </c>
      <c r="G45" s="2" t="s">
        <v>84</v>
      </c>
      <c r="H45" s="3">
        <v>2022</v>
      </c>
      <c r="I45" s="4">
        <v>8.2799999999999994</v>
      </c>
    </row>
    <row r="46" spans="1:9" x14ac:dyDescent="0.25">
      <c r="A46" s="3">
        <v>44</v>
      </c>
      <c r="B46" s="3" t="s">
        <v>30</v>
      </c>
      <c r="C46" s="1" t="s">
        <v>447</v>
      </c>
      <c r="D46" s="1">
        <v>118651</v>
      </c>
      <c r="E46" s="1">
        <v>1914474</v>
      </c>
      <c r="F46" s="1">
        <v>9846</v>
      </c>
      <c r="G46" s="2" t="s">
        <v>84</v>
      </c>
      <c r="H46" s="3">
        <v>2022</v>
      </c>
      <c r="I46" s="4">
        <v>8.24</v>
      </c>
    </row>
    <row r="47" spans="1:9" x14ac:dyDescent="0.25">
      <c r="A47" s="3">
        <v>45</v>
      </c>
      <c r="B47" s="3" t="s">
        <v>30</v>
      </c>
      <c r="C47" s="1" t="s">
        <v>13</v>
      </c>
      <c r="D47" s="1">
        <v>118651</v>
      </c>
      <c r="E47" s="1">
        <v>1914109</v>
      </c>
      <c r="F47" s="1">
        <v>9481</v>
      </c>
      <c r="G47" s="2" t="s">
        <v>84</v>
      </c>
      <c r="H47" s="3">
        <v>2022</v>
      </c>
      <c r="I47" s="4">
        <v>8.23</v>
      </c>
    </row>
    <row r="48" spans="1:9" x14ac:dyDescent="0.25">
      <c r="A48" s="3">
        <v>46</v>
      </c>
      <c r="B48" s="3" t="s">
        <v>30</v>
      </c>
      <c r="C48" s="1" t="s">
        <v>448</v>
      </c>
      <c r="D48" s="1">
        <v>118651</v>
      </c>
      <c r="E48" s="1">
        <v>1914416</v>
      </c>
      <c r="F48" s="1">
        <v>9788</v>
      </c>
      <c r="G48" s="2" t="s">
        <v>84</v>
      </c>
      <c r="H48" s="3">
        <v>2022</v>
      </c>
      <c r="I48" s="4">
        <v>8.2100000000000009</v>
      </c>
    </row>
    <row r="49" spans="1:9" x14ac:dyDescent="0.25">
      <c r="A49" s="3">
        <v>47</v>
      </c>
      <c r="B49" s="3" t="s">
        <v>30</v>
      </c>
      <c r="C49" s="1" t="s">
        <v>62</v>
      </c>
      <c r="D49" s="1">
        <v>118651</v>
      </c>
      <c r="E49" s="1">
        <v>1914083</v>
      </c>
      <c r="F49" s="1">
        <v>9455</v>
      </c>
      <c r="G49" s="2" t="s">
        <v>84</v>
      </c>
      <c r="H49" s="3">
        <v>2022</v>
      </c>
      <c r="I49" s="4">
        <v>8.1999999999999993</v>
      </c>
    </row>
    <row r="50" spans="1:9" x14ac:dyDescent="0.25">
      <c r="A50" s="3">
        <v>48</v>
      </c>
      <c r="B50" s="3" t="s">
        <v>30</v>
      </c>
      <c r="C50" s="1" t="s">
        <v>227</v>
      </c>
      <c r="D50" s="1">
        <v>118651</v>
      </c>
      <c r="E50" s="1">
        <v>1914379</v>
      </c>
      <c r="F50" s="1">
        <v>9751</v>
      </c>
      <c r="G50" s="2" t="s">
        <v>84</v>
      </c>
      <c r="H50" s="3">
        <v>2022</v>
      </c>
      <c r="I50" s="4">
        <v>8.18</v>
      </c>
    </row>
    <row r="51" spans="1:9" x14ac:dyDescent="0.25">
      <c r="A51" s="3">
        <v>49</v>
      </c>
      <c r="B51" s="3" t="s">
        <v>30</v>
      </c>
      <c r="C51" s="1" t="s">
        <v>449</v>
      </c>
      <c r="D51" s="1">
        <v>118651</v>
      </c>
      <c r="E51" s="1">
        <v>1914577</v>
      </c>
      <c r="F51" s="1">
        <v>9949</v>
      </c>
      <c r="G51" s="2" t="s">
        <v>84</v>
      </c>
      <c r="H51" s="3">
        <v>2022</v>
      </c>
      <c r="I51" s="4">
        <v>8.17</v>
      </c>
    </row>
    <row r="52" spans="1:9" x14ac:dyDescent="0.25">
      <c r="A52" s="3">
        <v>50</v>
      </c>
      <c r="B52" s="3" t="s">
        <v>30</v>
      </c>
      <c r="C52" s="1" t="s">
        <v>450</v>
      </c>
      <c r="D52" s="1">
        <v>118651</v>
      </c>
      <c r="E52" s="1">
        <v>1914491</v>
      </c>
      <c r="F52" s="1">
        <v>9863</v>
      </c>
      <c r="G52" s="2" t="s">
        <v>84</v>
      </c>
      <c r="H52" s="3">
        <v>2022</v>
      </c>
      <c r="I52" s="4">
        <v>8.17</v>
      </c>
    </row>
    <row r="53" spans="1:9" x14ac:dyDescent="0.25">
      <c r="A53" s="3">
        <v>51</v>
      </c>
      <c r="B53" s="3" t="s">
        <v>30</v>
      </c>
      <c r="C53" s="1" t="s">
        <v>13</v>
      </c>
      <c r="D53" s="1">
        <v>118651</v>
      </c>
      <c r="E53" s="1">
        <v>1914108</v>
      </c>
      <c r="F53" s="1">
        <v>9480</v>
      </c>
      <c r="G53" s="2" t="s">
        <v>84</v>
      </c>
      <c r="H53" s="3">
        <v>2022</v>
      </c>
      <c r="I53" s="4">
        <v>8.15</v>
      </c>
    </row>
    <row r="54" spans="1:9" x14ac:dyDescent="0.25">
      <c r="A54" s="3">
        <v>52</v>
      </c>
      <c r="B54" s="3" t="s">
        <v>30</v>
      </c>
      <c r="C54" s="1" t="s">
        <v>451</v>
      </c>
      <c r="D54" s="1">
        <v>118651</v>
      </c>
      <c r="E54" s="1">
        <v>1914375</v>
      </c>
      <c r="F54" s="1">
        <v>9747</v>
      </c>
      <c r="G54" s="2" t="s">
        <v>84</v>
      </c>
      <c r="H54" s="3">
        <v>2022</v>
      </c>
      <c r="I54" s="4">
        <v>8.1</v>
      </c>
    </row>
    <row r="55" spans="1:9" x14ac:dyDescent="0.25">
      <c r="A55" s="3">
        <v>53</v>
      </c>
      <c r="B55" s="3" t="s">
        <v>30</v>
      </c>
      <c r="C55" s="1" t="s">
        <v>452</v>
      </c>
      <c r="D55" s="1">
        <v>118651</v>
      </c>
      <c r="E55" s="1">
        <v>1914267</v>
      </c>
      <c r="F55" s="1">
        <v>9639</v>
      </c>
      <c r="G55" s="2" t="s">
        <v>84</v>
      </c>
      <c r="H55" s="3">
        <v>2022</v>
      </c>
      <c r="I55" s="4">
        <v>8.0399999999999991</v>
      </c>
    </row>
    <row r="56" spans="1:9" x14ac:dyDescent="0.25">
      <c r="A56" s="3">
        <v>54</v>
      </c>
      <c r="B56" s="3" t="s">
        <v>30</v>
      </c>
      <c r="C56" s="1" t="s">
        <v>453</v>
      </c>
      <c r="D56" s="1">
        <v>118651</v>
      </c>
      <c r="E56" s="1">
        <v>1914080</v>
      </c>
      <c r="F56" s="1">
        <v>9452</v>
      </c>
      <c r="G56" s="2" t="s">
        <v>84</v>
      </c>
      <c r="H56" s="3">
        <v>2022</v>
      </c>
      <c r="I56" s="4">
        <v>8.0399999999999991</v>
      </c>
    </row>
    <row r="57" spans="1:9" x14ac:dyDescent="0.25">
      <c r="A57" s="3">
        <v>55</v>
      </c>
      <c r="B57" s="3" t="s">
        <v>30</v>
      </c>
      <c r="C57" s="1" t="s">
        <v>454</v>
      </c>
      <c r="D57" s="1">
        <v>118651</v>
      </c>
      <c r="E57" s="1">
        <v>1914339</v>
      </c>
      <c r="F57" s="1">
        <v>9711</v>
      </c>
      <c r="G57" s="2" t="s">
        <v>84</v>
      </c>
      <c r="H57" s="3">
        <v>2022</v>
      </c>
      <c r="I57" s="4">
        <v>7.99</v>
      </c>
    </row>
    <row r="58" spans="1:9" x14ac:dyDescent="0.25">
      <c r="A58" s="3">
        <v>56</v>
      </c>
      <c r="B58" s="3" t="s">
        <v>30</v>
      </c>
      <c r="C58" s="1" t="s">
        <v>455</v>
      </c>
      <c r="D58" s="1">
        <v>118651</v>
      </c>
      <c r="E58" s="1">
        <v>1914468</v>
      </c>
      <c r="F58" s="1">
        <v>9840</v>
      </c>
      <c r="G58" s="2" t="s">
        <v>84</v>
      </c>
      <c r="H58" s="3">
        <v>2022</v>
      </c>
      <c r="I58" s="4">
        <v>7.96</v>
      </c>
    </row>
    <row r="59" spans="1:9" x14ac:dyDescent="0.25">
      <c r="A59" s="3">
        <v>57</v>
      </c>
      <c r="B59" s="3" t="s">
        <v>30</v>
      </c>
      <c r="C59" s="1" t="s">
        <v>456</v>
      </c>
      <c r="D59" s="1">
        <v>118651</v>
      </c>
      <c r="E59" s="1">
        <v>1914326</v>
      </c>
      <c r="F59" s="1">
        <v>9698</v>
      </c>
      <c r="G59" s="2" t="s">
        <v>84</v>
      </c>
      <c r="H59" s="3">
        <v>2022</v>
      </c>
      <c r="I59" s="4">
        <v>7.96</v>
      </c>
    </row>
    <row r="60" spans="1:9" x14ac:dyDescent="0.25">
      <c r="A60" s="3">
        <v>58</v>
      </c>
      <c r="B60" s="3" t="s">
        <v>30</v>
      </c>
      <c r="C60" s="1" t="s">
        <v>29</v>
      </c>
      <c r="D60" s="1">
        <v>118651</v>
      </c>
      <c r="E60" s="1">
        <v>1914117</v>
      </c>
      <c r="F60" s="1">
        <v>9489</v>
      </c>
      <c r="G60" s="2" t="s">
        <v>84</v>
      </c>
      <c r="H60" s="3">
        <v>2022</v>
      </c>
      <c r="I60" s="4">
        <v>7.96</v>
      </c>
    </row>
    <row r="61" spans="1:9" x14ac:dyDescent="0.25">
      <c r="A61" s="3">
        <v>59</v>
      </c>
      <c r="B61" s="3" t="s">
        <v>30</v>
      </c>
      <c r="C61" s="1" t="s">
        <v>47</v>
      </c>
      <c r="D61" s="1">
        <v>118651</v>
      </c>
      <c r="E61" s="1">
        <v>1914161</v>
      </c>
      <c r="F61" s="1">
        <v>9533</v>
      </c>
      <c r="G61" s="2" t="s">
        <v>84</v>
      </c>
      <c r="H61" s="3">
        <v>2022</v>
      </c>
      <c r="I61" s="4">
        <v>7.94</v>
      </c>
    </row>
    <row r="62" spans="1:9" x14ac:dyDescent="0.25">
      <c r="A62" s="3">
        <v>60</v>
      </c>
      <c r="B62" s="3" t="s">
        <v>30</v>
      </c>
      <c r="C62" s="1" t="s">
        <v>457</v>
      </c>
      <c r="D62" s="1">
        <v>118651</v>
      </c>
      <c r="E62" s="1">
        <v>1914073</v>
      </c>
      <c r="F62" s="1">
        <v>9445</v>
      </c>
      <c r="G62" s="2" t="s">
        <v>84</v>
      </c>
      <c r="H62" s="3">
        <v>2022</v>
      </c>
      <c r="I62" s="4">
        <v>7.9</v>
      </c>
    </row>
    <row r="63" spans="1:9" x14ac:dyDescent="0.25">
      <c r="A63" s="3">
        <v>61</v>
      </c>
      <c r="B63" s="3" t="s">
        <v>30</v>
      </c>
      <c r="C63" s="1" t="s">
        <v>458</v>
      </c>
      <c r="D63" s="1">
        <v>118651</v>
      </c>
      <c r="E63" s="1">
        <v>1914493</v>
      </c>
      <c r="F63" s="1">
        <v>9865</v>
      </c>
      <c r="G63" s="2" t="s">
        <v>84</v>
      </c>
      <c r="H63" s="3">
        <v>2022</v>
      </c>
      <c r="I63" s="4">
        <v>7.83</v>
      </c>
    </row>
    <row r="64" spans="1:9" x14ac:dyDescent="0.25">
      <c r="A64" s="3">
        <v>62</v>
      </c>
      <c r="B64" s="3" t="s">
        <v>30</v>
      </c>
      <c r="C64" s="1" t="s">
        <v>459</v>
      </c>
      <c r="D64" s="1">
        <v>118651</v>
      </c>
      <c r="E64" s="1">
        <v>1914560</v>
      </c>
      <c r="F64" s="1">
        <v>9932</v>
      </c>
      <c r="G64" s="2" t="s">
        <v>84</v>
      </c>
      <c r="H64" s="3">
        <v>2022</v>
      </c>
      <c r="I64" s="4" t="s">
        <v>11</v>
      </c>
    </row>
    <row r="65" spans="1:9" x14ac:dyDescent="0.25">
      <c r="A65" s="3">
        <v>63</v>
      </c>
      <c r="B65" s="3" t="s">
        <v>30</v>
      </c>
      <c r="C65" s="1" t="s">
        <v>460</v>
      </c>
      <c r="D65" s="1">
        <v>118651</v>
      </c>
      <c r="E65" s="1">
        <v>1914557</v>
      </c>
      <c r="F65" s="1">
        <v>9929</v>
      </c>
      <c r="G65" s="2" t="s">
        <v>84</v>
      </c>
      <c r="H65" s="3">
        <v>2022</v>
      </c>
      <c r="I65" s="4" t="s">
        <v>11</v>
      </c>
    </row>
    <row r="66" spans="1:9" x14ac:dyDescent="0.25">
      <c r="A66" s="3">
        <v>64</v>
      </c>
      <c r="B66" s="3" t="s">
        <v>30</v>
      </c>
      <c r="C66" s="1" t="s">
        <v>461</v>
      </c>
      <c r="D66" s="1">
        <v>118651</v>
      </c>
      <c r="E66" s="1">
        <v>1914193</v>
      </c>
      <c r="F66" s="1">
        <v>9565</v>
      </c>
      <c r="G66" s="2" t="s">
        <v>84</v>
      </c>
      <c r="H66" s="3">
        <v>2022</v>
      </c>
      <c r="I66" s="4" t="s">
        <v>11</v>
      </c>
    </row>
  </sheetData>
  <sortState xmlns:xlrd2="http://schemas.microsoft.com/office/spreadsheetml/2017/richdata2" ref="A3:I79">
    <sortCondition descending="1" ref="I3:I79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7"/>
  <sheetViews>
    <sheetView topLeftCell="D1" workbookViewId="0">
      <selection activeCell="L11" sqref="L11:R11"/>
    </sheetView>
  </sheetViews>
  <sheetFormatPr defaultRowHeight="15" x14ac:dyDescent="0.25"/>
  <cols>
    <col min="2" max="2" width="15.42578125" bestFit="1" customWidth="1"/>
    <col min="3" max="3" width="19.7109375" bestFit="1" customWidth="1"/>
    <col min="5" max="5" width="10.2851562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</cols>
  <sheetData>
    <row r="1" spans="1:18" ht="46.5" customHeight="1" x14ac:dyDescent="0.25">
      <c r="A1" s="52" t="s">
        <v>634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3" t="s">
        <v>36</v>
      </c>
      <c r="C3" s="1" t="s">
        <v>584</v>
      </c>
      <c r="D3" s="3">
        <v>118651</v>
      </c>
      <c r="E3" s="3">
        <v>1914478</v>
      </c>
      <c r="F3" s="3">
        <v>9850</v>
      </c>
      <c r="G3" s="3" t="s">
        <v>200</v>
      </c>
      <c r="H3" s="3">
        <v>2022</v>
      </c>
      <c r="I3" s="4">
        <v>9.34</v>
      </c>
    </row>
    <row r="4" spans="1:18" x14ac:dyDescent="0.25">
      <c r="A4" s="3">
        <v>2</v>
      </c>
      <c r="B4" s="3" t="s">
        <v>36</v>
      </c>
      <c r="C4" s="1" t="s">
        <v>585</v>
      </c>
      <c r="D4" s="3">
        <v>118651</v>
      </c>
      <c r="E4" s="3">
        <v>1914495</v>
      </c>
      <c r="F4" s="3">
        <v>9867</v>
      </c>
      <c r="G4" s="3" t="s">
        <v>200</v>
      </c>
      <c r="H4" s="3">
        <v>2022</v>
      </c>
      <c r="I4" s="4">
        <v>9.24</v>
      </c>
    </row>
    <row r="5" spans="1:18" x14ac:dyDescent="0.25">
      <c r="A5" s="3">
        <v>3</v>
      </c>
      <c r="B5" s="3" t="s">
        <v>36</v>
      </c>
      <c r="C5" s="1" t="s">
        <v>586</v>
      </c>
      <c r="D5" s="3">
        <v>118651</v>
      </c>
      <c r="E5" s="3">
        <v>1914439</v>
      </c>
      <c r="F5" s="3">
        <v>9811</v>
      </c>
      <c r="G5" s="3" t="s">
        <v>200</v>
      </c>
      <c r="H5" s="3">
        <v>2022</v>
      </c>
      <c r="I5" s="4">
        <v>9.08</v>
      </c>
    </row>
    <row r="6" spans="1:18" x14ac:dyDescent="0.25">
      <c r="A6" s="3">
        <v>4</v>
      </c>
      <c r="B6" s="3" t="s">
        <v>36</v>
      </c>
      <c r="C6" s="1" t="s">
        <v>587</v>
      </c>
      <c r="D6" s="3">
        <v>118651</v>
      </c>
      <c r="E6" s="3">
        <v>1914184</v>
      </c>
      <c r="F6" s="3">
        <v>9556</v>
      </c>
      <c r="G6" s="3" t="s">
        <v>200</v>
      </c>
      <c r="H6" s="3">
        <v>2022</v>
      </c>
      <c r="I6" s="4">
        <v>9.0299999999999994</v>
      </c>
    </row>
    <row r="7" spans="1:18" x14ac:dyDescent="0.25">
      <c r="A7" s="3">
        <v>5</v>
      </c>
      <c r="B7" s="3" t="s">
        <v>36</v>
      </c>
      <c r="C7" s="1" t="s">
        <v>588</v>
      </c>
      <c r="D7" s="3">
        <v>118651</v>
      </c>
      <c r="E7" s="3">
        <v>1914243</v>
      </c>
      <c r="F7" s="3">
        <v>9615</v>
      </c>
      <c r="G7" s="3" t="s">
        <v>200</v>
      </c>
      <c r="H7" s="3">
        <v>2022</v>
      </c>
      <c r="I7" s="4">
        <v>9</v>
      </c>
    </row>
    <row r="8" spans="1:18" x14ac:dyDescent="0.25">
      <c r="A8" s="3">
        <v>6</v>
      </c>
      <c r="B8" s="3" t="s">
        <v>36</v>
      </c>
      <c r="C8" s="1" t="s">
        <v>589</v>
      </c>
      <c r="D8" s="3">
        <v>118651</v>
      </c>
      <c r="E8" s="3">
        <v>1914248</v>
      </c>
      <c r="F8" s="3">
        <v>9620</v>
      </c>
      <c r="G8" s="3" t="s">
        <v>200</v>
      </c>
      <c r="H8" s="3">
        <v>2022</v>
      </c>
      <c r="I8" s="4">
        <v>8.9700000000000006</v>
      </c>
    </row>
    <row r="9" spans="1:18" x14ac:dyDescent="0.25">
      <c r="A9" s="3">
        <v>7</v>
      </c>
      <c r="B9" s="3" t="s">
        <v>36</v>
      </c>
      <c r="C9" s="1" t="s">
        <v>590</v>
      </c>
      <c r="D9" s="3">
        <v>118651</v>
      </c>
      <c r="E9" s="3">
        <v>1914585</v>
      </c>
      <c r="F9" s="3">
        <v>9957</v>
      </c>
      <c r="G9" s="3" t="s">
        <v>200</v>
      </c>
      <c r="H9" s="3">
        <v>2022</v>
      </c>
      <c r="I9" s="4">
        <v>8.9600000000000009</v>
      </c>
    </row>
    <row r="10" spans="1:18" x14ac:dyDescent="0.25">
      <c r="A10" s="3">
        <v>8</v>
      </c>
      <c r="B10" s="3" t="s">
        <v>36</v>
      </c>
      <c r="C10" s="1" t="s">
        <v>591</v>
      </c>
      <c r="D10" s="3">
        <v>118651</v>
      </c>
      <c r="E10" s="3">
        <v>1914293</v>
      </c>
      <c r="F10" s="3">
        <v>9665</v>
      </c>
      <c r="G10" s="3" t="s">
        <v>200</v>
      </c>
      <c r="H10" s="3">
        <v>2022</v>
      </c>
      <c r="I10" s="4">
        <v>8.92</v>
      </c>
      <c r="K10" s="5" t="s">
        <v>21</v>
      </c>
      <c r="L10" s="5" t="s">
        <v>16</v>
      </c>
      <c r="M10" s="5" t="s">
        <v>15</v>
      </c>
      <c r="N10" s="5" t="s">
        <v>17</v>
      </c>
      <c r="O10" s="5" t="s">
        <v>18</v>
      </c>
      <c r="P10" s="5" t="s">
        <v>19</v>
      </c>
      <c r="Q10" s="5" t="s">
        <v>11</v>
      </c>
      <c r="R10" s="5" t="s">
        <v>20</v>
      </c>
    </row>
    <row r="11" spans="1:18" x14ac:dyDescent="0.25">
      <c r="A11" s="3">
        <v>9</v>
      </c>
      <c r="B11" s="3" t="s">
        <v>36</v>
      </c>
      <c r="C11" s="1" t="s">
        <v>592</v>
      </c>
      <c r="D11" s="3">
        <v>118651</v>
      </c>
      <c r="E11" s="3">
        <v>1914132</v>
      </c>
      <c r="F11" s="3">
        <v>9504</v>
      </c>
      <c r="G11" s="3" t="s">
        <v>200</v>
      </c>
      <c r="H11" s="3">
        <v>2022</v>
      </c>
      <c r="I11" s="4">
        <v>8.89</v>
      </c>
      <c r="K11" s="5" t="s">
        <v>14</v>
      </c>
      <c r="L11" s="5">
        <f>COUNTIFS(I3:I57, "&lt;10.01", I3:I57, "&gt;8.99")</f>
        <v>5</v>
      </c>
      <c r="M11" s="5">
        <f>COUNTIFS(I3:I57, "&lt;9.0", I3:I57, "&gt;7.99")</f>
        <v>43</v>
      </c>
      <c r="N11" s="5">
        <f>COUNTIFS(I3:I57, "&lt;8.01", I3:I57, "&gt;6.99")</f>
        <v>5</v>
      </c>
      <c r="O11" s="5">
        <f>COUNTIFS(I3:I57, "&lt;7.00", I3:I57, "&gt;5.99")</f>
        <v>0</v>
      </c>
      <c r="P11" s="5">
        <f>COUNTIFS(I3:I57, "&lt;6.01", I3:I57, "&gt;5")</f>
        <v>0</v>
      </c>
      <c r="Q11" s="5">
        <f>COUNTIF(I3:I57, "GPW")</f>
        <v>2</v>
      </c>
      <c r="R11" s="5">
        <f>L11+M11+N11+O11+P11+Q11</f>
        <v>55</v>
      </c>
    </row>
    <row r="12" spans="1:18" x14ac:dyDescent="0.25">
      <c r="A12" s="3">
        <v>10</v>
      </c>
      <c r="B12" s="3" t="s">
        <v>36</v>
      </c>
      <c r="C12" s="1" t="s">
        <v>593</v>
      </c>
      <c r="D12" s="3">
        <v>118651</v>
      </c>
      <c r="E12" s="3">
        <v>1914494</v>
      </c>
      <c r="F12" s="3">
        <v>9866</v>
      </c>
      <c r="G12" s="3" t="s">
        <v>200</v>
      </c>
      <c r="H12" s="3">
        <v>2022</v>
      </c>
      <c r="I12" s="4">
        <v>8.89</v>
      </c>
    </row>
    <row r="13" spans="1:18" x14ac:dyDescent="0.25">
      <c r="A13" s="3">
        <v>11</v>
      </c>
      <c r="B13" s="3" t="s">
        <v>36</v>
      </c>
      <c r="C13" s="1" t="s">
        <v>594</v>
      </c>
      <c r="D13" s="3">
        <v>118651</v>
      </c>
      <c r="E13" s="3">
        <v>1914525</v>
      </c>
      <c r="F13" s="3">
        <v>9897</v>
      </c>
      <c r="G13" s="3" t="s">
        <v>200</v>
      </c>
      <c r="H13" s="3">
        <v>2022</v>
      </c>
      <c r="I13" s="4">
        <v>8.82</v>
      </c>
    </row>
    <row r="14" spans="1:18" x14ac:dyDescent="0.25">
      <c r="A14" s="3">
        <v>12</v>
      </c>
      <c r="B14" s="3" t="s">
        <v>36</v>
      </c>
      <c r="C14" s="1" t="s">
        <v>595</v>
      </c>
      <c r="D14" s="3">
        <v>118651</v>
      </c>
      <c r="E14" s="3">
        <v>1914140</v>
      </c>
      <c r="F14" s="3">
        <v>9512</v>
      </c>
      <c r="G14" s="3" t="s">
        <v>200</v>
      </c>
      <c r="H14" s="3">
        <v>2022</v>
      </c>
      <c r="I14" s="4">
        <v>8.8000000000000007</v>
      </c>
    </row>
    <row r="15" spans="1:18" x14ac:dyDescent="0.25">
      <c r="A15" s="3">
        <v>13</v>
      </c>
      <c r="B15" s="3" t="s">
        <v>36</v>
      </c>
      <c r="C15" s="1" t="s">
        <v>596</v>
      </c>
      <c r="D15" s="3">
        <v>118651</v>
      </c>
      <c r="E15" s="3">
        <v>1914176</v>
      </c>
      <c r="F15" s="3">
        <v>9548</v>
      </c>
      <c r="G15" s="3" t="s">
        <v>200</v>
      </c>
      <c r="H15" s="3">
        <v>2022</v>
      </c>
      <c r="I15" s="4">
        <v>8.8000000000000007</v>
      </c>
    </row>
    <row r="16" spans="1:18" x14ac:dyDescent="0.25">
      <c r="A16" s="3">
        <v>14</v>
      </c>
      <c r="B16" s="3" t="s">
        <v>36</v>
      </c>
      <c r="C16" s="1" t="s">
        <v>597</v>
      </c>
      <c r="D16" s="3">
        <v>118651</v>
      </c>
      <c r="E16" s="3">
        <v>1914317</v>
      </c>
      <c r="F16" s="3">
        <v>9689</v>
      </c>
      <c r="G16" s="3" t="s">
        <v>200</v>
      </c>
      <c r="H16" s="3">
        <v>2022</v>
      </c>
      <c r="I16" s="4">
        <v>8.8000000000000007</v>
      </c>
    </row>
    <row r="17" spans="1:9" x14ac:dyDescent="0.25">
      <c r="A17" s="3">
        <v>15</v>
      </c>
      <c r="B17" s="3" t="s">
        <v>36</v>
      </c>
      <c r="C17" s="1" t="s">
        <v>598</v>
      </c>
      <c r="D17" s="3">
        <v>118651</v>
      </c>
      <c r="E17" s="3">
        <v>1914567</v>
      </c>
      <c r="F17" s="3">
        <v>9939</v>
      </c>
      <c r="G17" s="3" t="s">
        <v>200</v>
      </c>
      <c r="H17" s="3">
        <v>2022</v>
      </c>
      <c r="I17" s="4">
        <v>8.77</v>
      </c>
    </row>
    <row r="18" spans="1:9" x14ac:dyDescent="0.25">
      <c r="A18" s="3">
        <v>16</v>
      </c>
      <c r="B18" s="3" t="s">
        <v>36</v>
      </c>
      <c r="C18" s="1" t="s">
        <v>599</v>
      </c>
      <c r="D18" s="3">
        <v>118651</v>
      </c>
      <c r="E18" s="3">
        <v>1914092</v>
      </c>
      <c r="F18" s="3">
        <v>9464</v>
      </c>
      <c r="G18" s="3" t="s">
        <v>200</v>
      </c>
      <c r="H18" s="3">
        <v>2022</v>
      </c>
      <c r="I18" s="4">
        <v>8.75</v>
      </c>
    </row>
    <row r="19" spans="1:9" x14ac:dyDescent="0.25">
      <c r="A19" s="3">
        <v>17</v>
      </c>
      <c r="B19" s="3" t="s">
        <v>36</v>
      </c>
      <c r="C19" s="1" t="s">
        <v>600</v>
      </c>
      <c r="D19" s="3">
        <v>118651</v>
      </c>
      <c r="E19" s="3">
        <v>1914148</v>
      </c>
      <c r="F19" s="3">
        <v>9520</v>
      </c>
      <c r="G19" s="3" t="s">
        <v>200</v>
      </c>
      <c r="H19" s="3">
        <v>2022</v>
      </c>
      <c r="I19" s="4">
        <v>8.75</v>
      </c>
    </row>
    <row r="20" spans="1:9" x14ac:dyDescent="0.25">
      <c r="A20" s="3">
        <v>18</v>
      </c>
      <c r="B20" s="3" t="s">
        <v>36</v>
      </c>
      <c r="C20" s="1" t="s">
        <v>601</v>
      </c>
      <c r="D20" s="3">
        <v>118651</v>
      </c>
      <c r="E20" s="3">
        <v>1914395</v>
      </c>
      <c r="F20" s="3">
        <v>9767</v>
      </c>
      <c r="G20" s="3" t="s">
        <v>200</v>
      </c>
      <c r="H20" s="3">
        <v>2022</v>
      </c>
      <c r="I20" s="4">
        <v>8.75</v>
      </c>
    </row>
    <row r="21" spans="1:9" x14ac:dyDescent="0.25">
      <c r="A21" s="3">
        <v>19</v>
      </c>
      <c r="B21" s="3" t="s">
        <v>36</v>
      </c>
      <c r="C21" s="1" t="s">
        <v>507</v>
      </c>
      <c r="D21" s="3">
        <v>118651</v>
      </c>
      <c r="E21" s="3">
        <v>1914580</v>
      </c>
      <c r="F21" s="3">
        <v>9952</v>
      </c>
      <c r="G21" s="3" t="s">
        <v>200</v>
      </c>
      <c r="H21" s="3">
        <v>2022</v>
      </c>
      <c r="I21" s="4">
        <v>8.75</v>
      </c>
    </row>
    <row r="22" spans="1:9" x14ac:dyDescent="0.25">
      <c r="A22" s="3">
        <v>20</v>
      </c>
      <c r="B22" s="3" t="s">
        <v>36</v>
      </c>
      <c r="C22" s="1" t="s">
        <v>598</v>
      </c>
      <c r="D22" s="3">
        <v>118651</v>
      </c>
      <c r="E22" s="3">
        <v>1914568</v>
      </c>
      <c r="F22" s="3">
        <v>9940</v>
      </c>
      <c r="G22" s="3" t="s">
        <v>200</v>
      </c>
      <c r="H22" s="3">
        <v>2022</v>
      </c>
      <c r="I22" s="4">
        <v>8.6999999999999993</v>
      </c>
    </row>
    <row r="23" spans="1:9" x14ac:dyDescent="0.25">
      <c r="A23" s="3">
        <v>21</v>
      </c>
      <c r="B23" s="3" t="s">
        <v>36</v>
      </c>
      <c r="C23" s="1" t="s">
        <v>598</v>
      </c>
      <c r="D23" s="3">
        <v>118651</v>
      </c>
      <c r="E23" s="3">
        <v>1914569</v>
      </c>
      <c r="F23" s="3">
        <v>9941</v>
      </c>
      <c r="G23" s="3" t="s">
        <v>200</v>
      </c>
      <c r="H23" s="3">
        <v>2022</v>
      </c>
      <c r="I23" s="4">
        <v>8.68</v>
      </c>
    </row>
    <row r="24" spans="1:9" x14ac:dyDescent="0.25">
      <c r="A24" s="3">
        <v>22</v>
      </c>
      <c r="B24" s="3" t="s">
        <v>36</v>
      </c>
      <c r="C24" s="1" t="s">
        <v>602</v>
      </c>
      <c r="D24" s="3">
        <v>118651</v>
      </c>
      <c r="E24" s="3">
        <v>1914390</v>
      </c>
      <c r="F24" s="3">
        <v>9762</v>
      </c>
      <c r="G24" s="3" t="s">
        <v>200</v>
      </c>
      <c r="H24" s="3">
        <v>2022</v>
      </c>
      <c r="I24" s="4">
        <v>8.66</v>
      </c>
    </row>
    <row r="25" spans="1:9" x14ac:dyDescent="0.25">
      <c r="A25" s="3">
        <v>23</v>
      </c>
      <c r="B25" s="3" t="s">
        <v>36</v>
      </c>
      <c r="C25" s="1" t="s">
        <v>603</v>
      </c>
      <c r="D25" s="3">
        <v>118651</v>
      </c>
      <c r="E25" s="3">
        <v>1914360</v>
      </c>
      <c r="F25" s="3">
        <v>9732</v>
      </c>
      <c r="G25" s="3" t="s">
        <v>200</v>
      </c>
      <c r="H25" s="3">
        <v>2022</v>
      </c>
      <c r="I25" s="4">
        <v>8.65</v>
      </c>
    </row>
    <row r="26" spans="1:9" x14ac:dyDescent="0.25">
      <c r="A26" s="3">
        <v>24</v>
      </c>
      <c r="B26" s="3" t="s">
        <v>36</v>
      </c>
      <c r="C26" s="1" t="s">
        <v>604</v>
      </c>
      <c r="D26" s="3">
        <v>118651</v>
      </c>
      <c r="E26" s="3">
        <v>1914485</v>
      </c>
      <c r="F26" s="3">
        <v>9857</v>
      </c>
      <c r="G26" s="3" t="s">
        <v>200</v>
      </c>
      <c r="H26" s="3">
        <v>2022</v>
      </c>
      <c r="I26" s="4">
        <v>8.6300000000000008</v>
      </c>
    </row>
    <row r="27" spans="1:9" x14ac:dyDescent="0.25">
      <c r="A27" s="3">
        <v>25</v>
      </c>
      <c r="B27" s="3" t="s">
        <v>36</v>
      </c>
      <c r="C27" s="1" t="s">
        <v>605</v>
      </c>
      <c r="D27" s="3">
        <v>118651</v>
      </c>
      <c r="E27" s="3">
        <v>1914097</v>
      </c>
      <c r="F27" s="3">
        <v>9469</v>
      </c>
      <c r="G27" s="3" t="s">
        <v>200</v>
      </c>
      <c r="H27" s="3">
        <v>2022</v>
      </c>
      <c r="I27" s="4">
        <v>8.59</v>
      </c>
    </row>
    <row r="28" spans="1:9" x14ac:dyDescent="0.25">
      <c r="A28" s="3">
        <v>26</v>
      </c>
      <c r="B28" s="3" t="s">
        <v>36</v>
      </c>
      <c r="C28" s="1" t="s">
        <v>606</v>
      </c>
      <c r="D28" s="3">
        <v>118651</v>
      </c>
      <c r="E28" s="3">
        <v>1914296</v>
      </c>
      <c r="F28" s="3">
        <v>9668</v>
      </c>
      <c r="G28" s="3" t="s">
        <v>200</v>
      </c>
      <c r="H28" s="3">
        <v>2022</v>
      </c>
      <c r="I28" s="4">
        <v>8.59</v>
      </c>
    </row>
    <row r="29" spans="1:9" x14ac:dyDescent="0.25">
      <c r="A29" s="3">
        <v>27</v>
      </c>
      <c r="B29" s="3" t="s">
        <v>36</v>
      </c>
      <c r="C29" s="1" t="s">
        <v>607</v>
      </c>
      <c r="D29" s="3">
        <v>118651</v>
      </c>
      <c r="E29" s="3">
        <v>1914190</v>
      </c>
      <c r="F29" s="3">
        <v>9562</v>
      </c>
      <c r="G29" s="3" t="s">
        <v>200</v>
      </c>
      <c r="H29" s="3">
        <v>2022</v>
      </c>
      <c r="I29" s="4">
        <v>8.56</v>
      </c>
    </row>
    <row r="30" spans="1:9" x14ac:dyDescent="0.25">
      <c r="A30" s="3">
        <v>28</v>
      </c>
      <c r="B30" s="3" t="s">
        <v>36</v>
      </c>
      <c r="C30" s="1" t="s">
        <v>608</v>
      </c>
      <c r="D30" s="3">
        <v>118651</v>
      </c>
      <c r="E30" s="3">
        <v>1914437</v>
      </c>
      <c r="F30" s="3">
        <v>9809</v>
      </c>
      <c r="G30" s="3" t="s">
        <v>200</v>
      </c>
      <c r="H30" s="3">
        <v>2022</v>
      </c>
      <c r="I30" s="4">
        <v>8.56</v>
      </c>
    </row>
    <row r="31" spans="1:9" x14ac:dyDescent="0.25">
      <c r="A31" s="3">
        <v>29</v>
      </c>
      <c r="B31" s="3" t="s">
        <v>36</v>
      </c>
      <c r="C31" s="1" t="s">
        <v>609</v>
      </c>
      <c r="D31" s="3">
        <v>118651</v>
      </c>
      <c r="E31" s="3">
        <v>1914418</v>
      </c>
      <c r="F31" s="3">
        <v>9790</v>
      </c>
      <c r="G31" s="3" t="s">
        <v>200</v>
      </c>
      <c r="H31" s="3">
        <v>2022</v>
      </c>
      <c r="I31" s="4">
        <v>8.5399999999999991</v>
      </c>
    </row>
    <row r="32" spans="1:9" x14ac:dyDescent="0.25">
      <c r="A32" s="3">
        <v>30</v>
      </c>
      <c r="B32" s="3" t="s">
        <v>36</v>
      </c>
      <c r="C32" s="1" t="s">
        <v>64</v>
      </c>
      <c r="D32" s="3">
        <v>118651</v>
      </c>
      <c r="E32" s="3">
        <v>1914463</v>
      </c>
      <c r="F32" s="3">
        <v>9835</v>
      </c>
      <c r="G32" s="3" t="s">
        <v>200</v>
      </c>
      <c r="H32" s="3">
        <v>2022</v>
      </c>
      <c r="I32" s="4">
        <v>8.5399999999999991</v>
      </c>
    </row>
    <row r="33" spans="1:9" x14ac:dyDescent="0.25">
      <c r="A33" s="3">
        <v>31</v>
      </c>
      <c r="B33" s="3" t="s">
        <v>36</v>
      </c>
      <c r="C33" s="1" t="s">
        <v>610</v>
      </c>
      <c r="D33" s="3">
        <v>118651</v>
      </c>
      <c r="E33" s="3">
        <v>1914338</v>
      </c>
      <c r="F33" s="3">
        <v>9710</v>
      </c>
      <c r="G33" s="3" t="s">
        <v>200</v>
      </c>
      <c r="H33" s="3">
        <v>2022</v>
      </c>
      <c r="I33" s="4">
        <v>8.51</v>
      </c>
    </row>
    <row r="34" spans="1:9" x14ac:dyDescent="0.25">
      <c r="A34" s="3">
        <v>32</v>
      </c>
      <c r="B34" s="3" t="s">
        <v>36</v>
      </c>
      <c r="C34" s="1" t="s">
        <v>611</v>
      </c>
      <c r="D34" s="3">
        <v>118651</v>
      </c>
      <c r="E34" s="3">
        <v>1914431</v>
      </c>
      <c r="F34" s="3">
        <v>9803</v>
      </c>
      <c r="G34" s="3" t="s">
        <v>200</v>
      </c>
      <c r="H34" s="3">
        <v>2022</v>
      </c>
      <c r="I34" s="4">
        <v>8.49</v>
      </c>
    </row>
    <row r="35" spans="1:9" x14ac:dyDescent="0.25">
      <c r="A35" s="3">
        <v>33</v>
      </c>
      <c r="B35" s="3" t="s">
        <v>36</v>
      </c>
      <c r="C35" s="1" t="s">
        <v>612</v>
      </c>
      <c r="D35" s="3">
        <v>118651</v>
      </c>
      <c r="E35" s="3">
        <v>1914195</v>
      </c>
      <c r="F35" s="3">
        <v>9567</v>
      </c>
      <c r="G35" s="3" t="s">
        <v>200</v>
      </c>
      <c r="H35" s="3">
        <v>2022</v>
      </c>
      <c r="I35" s="4">
        <v>8.4499999999999993</v>
      </c>
    </row>
    <row r="36" spans="1:9" x14ac:dyDescent="0.25">
      <c r="A36" s="3">
        <v>34</v>
      </c>
      <c r="B36" s="3" t="s">
        <v>36</v>
      </c>
      <c r="C36" s="1" t="s">
        <v>613</v>
      </c>
      <c r="D36" s="3">
        <v>118651</v>
      </c>
      <c r="E36" s="3">
        <v>1914157</v>
      </c>
      <c r="F36" s="3">
        <v>9529</v>
      </c>
      <c r="G36" s="3" t="s">
        <v>200</v>
      </c>
      <c r="H36" s="3">
        <v>2022</v>
      </c>
      <c r="I36" s="4">
        <v>8.39</v>
      </c>
    </row>
    <row r="37" spans="1:9" x14ac:dyDescent="0.25">
      <c r="A37" s="3">
        <v>35</v>
      </c>
      <c r="B37" s="3" t="s">
        <v>36</v>
      </c>
      <c r="C37" s="1" t="s">
        <v>614</v>
      </c>
      <c r="D37" s="3">
        <v>118651</v>
      </c>
      <c r="E37" s="3">
        <v>1914574</v>
      </c>
      <c r="F37" s="3">
        <v>9946</v>
      </c>
      <c r="G37" s="3" t="s">
        <v>200</v>
      </c>
      <c r="H37" s="3">
        <v>2022</v>
      </c>
      <c r="I37" s="4">
        <v>8.3800000000000008</v>
      </c>
    </row>
    <row r="38" spans="1:9" x14ac:dyDescent="0.25">
      <c r="A38" s="3">
        <v>36</v>
      </c>
      <c r="B38" s="3" t="s">
        <v>36</v>
      </c>
      <c r="C38" s="1" t="s">
        <v>615</v>
      </c>
      <c r="D38" s="3">
        <v>118651</v>
      </c>
      <c r="E38" s="3">
        <v>1914427</v>
      </c>
      <c r="F38" s="3">
        <v>9799</v>
      </c>
      <c r="G38" s="3" t="s">
        <v>200</v>
      </c>
      <c r="H38" s="3">
        <v>2022</v>
      </c>
      <c r="I38" s="4">
        <v>8.34</v>
      </c>
    </row>
    <row r="39" spans="1:9" x14ac:dyDescent="0.25">
      <c r="A39" s="3">
        <v>37</v>
      </c>
      <c r="B39" s="3" t="s">
        <v>36</v>
      </c>
      <c r="C39" s="1" t="s">
        <v>616</v>
      </c>
      <c r="D39" s="3">
        <v>118651</v>
      </c>
      <c r="E39" s="3">
        <v>1914511</v>
      </c>
      <c r="F39" s="3">
        <v>9883</v>
      </c>
      <c r="G39" s="3" t="s">
        <v>200</v>
      </c>
      <c r="H39" s="3">
        <v>2022</v>
      </c>
      <c r="I39" s="4">
        <v>8.34</v>
      </c>
    </row>
    <row r="40" spans="1:9" x14ac:dyDescent="0.25">
      <c r="A40" s="3">
        <v>38</v>
      </c>
      <c r="B40" s="3" t="s">
        <v>36</v>
      </c>
      <c r="C40" s="1" t="s">
        <v>617</v>
      </c>
      <c r="D40" s="3">
        <v>118651</v>
      </c>
      <c r="E40" s="3">
        <v>1914501</v>
      </c>
      <c r="F40" s="3">
        <v>9873</v>
      </c>
      <c r="G40" s="3" t="s">
        <v>200</v>
      </c>
      <c r="H40" s="3">
        <v>2022</v>
      </c>
      <c r="I40" s="4">
        <v>8.31</v>
      </c>
    </row>
    <row r="41" spans="1:9" x14ac:dyDescent="0.25">
      <c r="A41" s="3">
        <v>39</v>
      </c>
      <c r="B41" s="3" t="s">
        <v>36</v>
      </c>
      <c r="C41" s="1" t="s">
        <v>511</v>
      </c>
      <c r="D41" s="3">
        <v>118651</v>
      </c>
      <c r="E41" s="3">
        <v>1914607</v>
      </c>
      <c r="F41" s="3">
        <v>9979</v>
      </c>
      <c r="G41" s="3" t="s">
        <v>200</v>
      </c>
      <c r="H41" s="3">
        <v>2022</v>
      </c>
      <c r="I41" s="4">
        <v>8.3000000000000007</v>
      </c>
    </row>
    <row r="42" spans="1:9" x14ac:dyDescent="0.25">
      <c r="A42" s="3">
        <v>40</v>
      </c>
      <c r="B42" s="3" t="s">
        <v>36</v>
      </c>
      <c r="C42" s="1" t="s">
        <v>618</v>
      </c>
      <c r="D42" s="3">
        <v>118651</v>
      </c>
      <c r="E42" s="3">
        <v>1914505</v>
      </c>
      <c r="F42" s="3">
        <v>9877</v>
      </c>
      <c r="G42" s="3" t="s">
        <v>200</v>
      </c>
      <c r="H42" s="3">
        <v>2022</v>
      </c>
      <c r="I42" s="4">
        <v>8.2799999999999994</v>
      </c>
    </row>
    <row r="43" spans="1:9" x14ac:dyDescent="0.25">
      <c r="A43" s="3">
        <v>41</v>
      </c>
      <c r="B43" s="3" t="s">
        <v>36</v>
      </c>
      <c r="C43" s="1" t="s">
        <v>619</v>
      </c>
      <c r="D43" s="3">
        <v>118651</v>
      </c>
      <c r="E43" s="3">
        <v>1914351</v>
      </c>
      <c r="F43" s="3">
        <v>9723</v>
      </c>
      <c r="G43" s="3" t="s">
        <v>200</v>
      </c>
      <c r="H43" s="3">
        <v>2022</v>
      </c>
      <c r="I43" s="4">
        <v>8.18</v>
      </c>
    </row>
    <row r="44" spans="1:9" x14ac:dyDescent="0.25">
      <c r="A44" s="3">
        <v>42</v>
      </c>
      <c r="B44" s="3" t="s">
        <v>36</v>
      </c>
      <c r="C44" s="1" t="s">
        <v>620</v>
      </c>
      <c r="D44" s="3">
        <v>118651</v>
      </c>
      <c r="E44" s="3">
        <v>1914417</v>
      </c>
      <c r="F44" s="3">
        <v>9789</v>
      </c>
      <c r="G44" s="3" t="s">
        <v>200</v>
      </c>
      <c r="H44" s="3">
        <v>2022</v>
      </c>
      <c r="I44" s="4">
        <v>8.17</v>
      </c>
    </row>
    <row r="45" spans="1:9" x14ac:dyDescent="0.25">
      <c r="A45" s="3">
        <v>43</v>
      </c>
      <c r="B45" s="3" t="s">
        <v>36</v>
      </c>
      <c r="C45" s="1" t="s">
        <v>621</v>
      </c>
      <c r="D45" s="3">
        <v>118651</v>
      </c>
      <c r="E45" s="3">
        <v>1914407</v>
      </c>
      <c r="F45" s="3">
        <v>9779</v>
      </c>
      <c r="G45" s="3" t="s">
        <v>200</v>
      </c>
      <c r="H45" s="3">
        <v>2022</v>
      </c>
      <c r="I45" s="4">
        <v>8.15</v>
      </c>
    </row>
    <row r="46" spans="1:9" x14ac:dyDescent="0.25">
      <c r="A46" s="3">
        <v>44</v>
      </c>
      <c r="B46" s="3" t="s">
        <v>36</v>
      </c>
      <c r="C46" s="1" t="s">
        <v>622</v>
      </c>
      <c r="D46" s="3">
        <v>118651</v>
      </c>
      <c r="E46" s="3">
        <v>1914387</v>
      </c>
      <c r="F46" s="3">
        <v>9759</v>
      </c>
      <c r="G46" s="3" t="s">
        <v>200</v>
      </c>
      <c r="H46" s="3">
        <v>2022</v>
      </c>
      <c r="I46" s="4">
        <v>8.14</v>
      </c>
    </row>
    <row r="47" spans="1:9" x14ac:dyDescent="0.25">
      <c r="A47" s="3">
        <v>45</v>
      </c>
      <c r="B47" s="3" t="s">
        <v>36</v>
      </c>
      <c r="C47" s="1" t="s">
        <v>623</v>
      </c>
      <c r="D47" s="3">
        <v>118651</v>
      </c>
      <c r="E47" s="3">
        <v>1914611</v>
      </c>
      <c r="F47" s="3">
        <v>9983</v>
      </c>
      <c r="G47" s="3" t="s">
        <v>200</v>
      </c>
      <c r="H47" s="3">
        <v>2022</v>
      </c>
      <c r="I47" s="4">
        <v>8.1300000000000008</v>
      </c>
    </row>
    <row r="48" spans="1:9" x14ac:dyDescent="0.25">
      <c r="A48" s="3">
        <v>46</v>
      </c>
      <c r="B48" s="3" t="s">
        <v>36</v>
      </c>
      <c r="C48" s="1" t="s">
        <v>624</v>
      </c>
      <c r="D48" s="3">
        <v>118651</v>
      </c>
      <c r="E48" s="3">
        <v>1914223</v>
      </c>
      <c r="F48" s="3">
        <v>9595</v>
      </c>
      <c r="G48" s="3" t="s">
        <v>200</v>
      </c>
      <c r="H48" s="3">
        <v>2022</v>
      </c>
      <c r="I48" s="4">
        <v>8.07</v>
      </c>
    </row>
    <row r="49" spans="1:9" x14ac:dyDescent="0.25">
      <c r="A49" s="3">
        <v>47</v>
      </c>
      <c r="B49" s="3" t="s">
        <v>36</v>
      </c>
      <c r="C49" s="1" t="s">
        <v>625</v>
      </c>
      <c r="D49" s="3">
        <v>118651</v>
      </c>
      <c r="E49" s="3">
        <v>1914280</v>
      </c>
      <c r="F49" s="3">
        <v>9652</v>
      </c>
      <c r="G49" s="3" t="s">
        <v>200</v>
      </c>
      <c r="H49" s="3">
        <v>2022</v>
      </c>
      <c r="I49" s="4">
        <v>8.0299999999999994</v>
      </c>
    </row>
    <row r="50" spans="1:9" x14ac:dyDescent="0.25">
      <c r="A50" s="3">
        <v>48</v>
      </c>
      <c r="B50" s="3" t="s">
        <v>36</v>
      </c>
      <c r="C50" s="1" t="s">
        <v>626</v>
      </c>
      <c r="D50" s="3">
        <v>118651</v>
      </c>
      <c r="E50" s="3">
        <v>1914451</v>
      </c>
      <c r="F50" s="3">
        <v>9823</v>
      </c>
      <c r="G50" s="3" t="s">
        <v>200</v>
      </c>
      <c r="H50" s="3">
        <v>2022</v>
      </c>
      <c r="I50" s="4">
        <v>8.0299999999999994</v>
      </c>
    </row>
    <row r="51" spans="1:9" x14ac:dyDescent="0.25">
      <c r="A51" s="3">
        <v>49</v>
      </c>
      <c r="B51" s="3" t="s">
        <v>36</v>
      </c>
      <c r="C51" s="1" t="s">
        <v>627</v>
      </c>
      <c r="D51" s="3">
        <v>118651</v>
      </c>
      <c r="E51" s="3">
        <v>1914232</v>
      </c>
      <c r="F51" s="3">
        <v>9604</v>
      </c>
      <c r="G51" s="3" t="s">
        <v>200</v>
      </c>
      <c r="H51" s="3">
        <v>2022</v>
      </c>
      <c r="I51" s="4">
        <v>7.99</v>
      </c>
    </row>
    <row r="52" spans="1:9" x14ac:dyDescent="0.25">
      <c r="A52" s="3">
        <v>50</v>
      </c>
      <c r="B52" s="3" t="s">
        <v>36</v>
      </c>
      <c r="C52" s="1" t="s">
        <v>628</v>
      </c>
      <c r="D52" s="3">
        <v>118651</v>
      </c>
      <c r="E52" s="3">
        <v>1914072</v>
      </c>
      <c r="F52" s="3">
        <v>9444</v>
      </c>
      <c r="G52" s="3" t="s">
        <v>200</v>
      </c>
      <c r="H52" s="3">
        <v>2022</v>
      </c>
      <c r="I52" s="4">
        <v>7.92</v>
      </c>
    </row>
    <row r="53" spans="1:9" x14ac:dyDescent="0.25">
      <c r="A53" s="3">
        <v>51</v>
      </c>
      <c r="B53" s="3" t="s">
        <v>36</v>
      </c>
      <c r="C53" s="1" t="s">
        <v>629</v>
      </c>
      <c r="D53" s="3">
        <v>118651</v>
      </c>
      <c r="E53" s="3">
        <v>1914433</v>
      </c>
      <c r="F53" s="3">
        <v>9805</v>
      </c>
      <c r="G53" s="3" t="s">
        <v>200</v>
      </c>
      <c r="H53" s="3">
        <v>2022</v>
      </c>
      <c r="I53" s="4">
        <v>7.82</v>
      </c>
    </row>
    <row r="54" spans="1:9" x14ac:dyDescent="0.25">
      <c r="A54" s="3">
        <v>52</v>
      </c>
      <c r="B54" s="3" t="s">
        <v>36</v>
      </c>
      <c r="C54" s="1" t="s">
        <v>630</v>
      </c>
      <c r="D54" s="3">
        <v>118651</v>
      </c>
      <c r="E54" s="3">
        <v>1914163</v>
      </c>
      <c r="F54" s="3">
        <v>9535</v>
      </c>
      <c r="G54" s="3" t="s">
        <v>200</v>
      </c>
      <c r="H54" s="3">
        <v>2022</v>
      </c>
      <c r="I54" s="4">
        <v>7.68</v>
      </c>
    </row>
    <row r="55" spans="1:9" x14ac:dyDescent="0.25">
      <c r="A55" s="3">
        <v>53</v>
      </c>
      <c r="B55" s="3" t="s">
        <v>36</v>
      </c>
      <c r="C55" s="1" t="s">
        <v>631</v>
      </c>
      <c r="D55" s="3">
        <v>118651</v>
      </c>
      <c r="E55" s="3">
        <v>1914398</v>
      </c>
      <c r="F55" s="3">
        <v>9770</v>
      </c>
      <c r="G55" s="3" t="s">
        <v>200</v>
      </c>
      <c r="H55" s="3">
        <v>2022</v>
      </c>
      <c r="I55" s="4">
        <v>7.1</v>
      </c>
    </row>
    <row r="56" spans="1:9" x14ac:dyDescent="0.25">
      <c r="A56" s="3">
        <v>54</v>
      </c>
      <c r="B56" s="3" t="s">
        <v>36</v>
      </c>
      <c r="C56" s="1" t="s">
        <v>632</v>
      </c>
      <c r="D56" s="3">
        <v>118651</v>
      </c>
      <c r="E56" s="3">
        <v>1914499</v>
      </c>
      <c r="F56" s="3">
        <v>9871</v>
      </c>
      <c r="G56" s="3" t="s">
        <v>200</v>
      </c>
      <c r="H56" s="3">
        <v>2022</v>
      </c>
      <c r="I56" s="3" t="s">
        <v>11</v>
      </c>
    </row>
    <row r="57" spans="1:9" x14ac:dyDescent="0.25">
      <c r="A57" s="3">
        <v>55</v>
      </c>
      <c r="B57" s="3" t="s">
        <v>36</v>
      </c>
      <c r="C57" s="1" t="s">
        <v>633</v>
      </c>
      <c r="D57" s="3">
        <v>118651</v>
      </c>
      <c r="E57" s="3">
        <v>1914599</v>
      </c>
      <c r="F57" s="3">
        <v>9971</v>
      </c>
      <c r="G57" s="3" t="s">
        <v>200</v>
      </c>
      <c r="H57" s="3">
        <v>2022</v>
      </c>
      <c r="I57" s="3" t="s">
        <v>11</v>
      </c>
    </row>
  </sheetData>
  <sortState xmlns:xlrd2="http://schemas.microsoft.com/office/spreadsheetml/2017/richdata2" ref="A3:I47">
    <sortCondition descending="1" ref="I3:I47"/>
  </sortState>
  <mergeCells count="1">
    <mergeCell ref="A1:I1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7"/>
  <sheetViews>
    <sheetView topLeftCell="D1" workbookViewId="0">
      <selection activeCell="L4" sqref="L4:R4"/>
    </sheetView>
  </sheetViews>
  <sheetFormatPr defaultRowHeight="15" x14ac:dyDescent="0.25"/>
  <cols>
    <col min="2" max="2" width="11.7109375" bestFit="1" customWidth="1"/>
    <col min="3" max="3" width="21.4257812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6.5" customHeight="1" x14ac:dyDescent="0.25">
      <c r="A1" s="52" t="s">
        <v>393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3" t="s">
        <v>37</v>
      </c>
      <c r="C3" s="1" t="s">
        <v>392</v>
      </c>
      <c r="D3" s="3">
        <v>118651</v>
      </c>
      <c r="E3" s="3">
        <v>1914300</v>
      </c>
      <c r="F3" s="3">
        <v>9672</v>
      </c>
      <c r="G3" s="2" t="s">
        <v>84</v>
      </c>
      <c r="H3" s="3">
        <v>2022</v>
      </c>
      <c r="I3" s="3">
        <v>8.48</v>
      </c>
      <c r="K3" s="5" t="s">
        <v>21</v>
      </c>
      <c r="L3" s="5" t="s">
        <v>16</v>
      </c>
      <c r="M3" s="5" t="s">
        <v>15</v>
      </c>
      <c r="N3" s="5" t="s">
        <v>17</v>
      </c>
      <c r="O3" s="5" t="s">
        <v>18</v>
      </c>
      <c r="P3" s="5" t="s">
        <v>19</v>
      </c>
      <c r="Q3" s="5" t="s">
        <v>11</v>
      </c>
      <c r="R3" s="5" t="s">
        <v>20</v>
      </c>
    </row>
    <row r="4" spans="1:18" x14ac:dyDescent="0.25">
      <c r="A4" s="3">
        <v>2</v>
      </c>
      <c r="B4" s="3" t="s">
        <v>37</v>
      </c>
      <c r="C4" s="1" t="s">
        <v>388</v>
      </c>
      <c r="D4" s="3">
        <v>118651</v>
      </c>
      <c r="E4" s="3">
        <v>1914185</v>
      </c>
      <c r="F4" s="3">
        <v>9557</v>
      </c>
      <c r="G4" s="2" t="s">
        <v>84</v>
      </c>
      <c r="H4" s="3">
        <v>2022</v>
      </c>
      <c r="I4" s="3">
        <v>8.2799999999999994</v>
      </c>
      <c r="K4" s="5" t="s">
        <v>14</v>
      </c>
      <c r="L4" s="5">
        <f>COUNTIFS(I3:I17, "&lt;10.01", I3:I17, "&gt;8.99")</f>
        <v>0</v>
      </c>
      <c r="M4" s="5">
        <f>COUNTIFS(I3:I17, "&lt;9.01", I3:I17, "&gt;7.99")</f>
        <v>4</v>
      </c>
      <c r="N4" s="5">
        <f>COUNTIFS(I3:I17, "&lt;8.01", I3:I17, "&gt;6.99")</f>
        <v>11</v>
      </c>
      <c r="O4" s="5">
        <f>COUNTIFS(I3:I17, "&lt;7.01", I3:I17, "&gt;5.99")</f>
        <v>0</v>
      </c>
      <c r="P4" s="5">
        <f>COUNTIFS(I3:I17, "&lt;6.01", I3:I17, "&gt;5")</f>
        <v>0</v>
      </c>
      <c r="Q4" s="5">
        <f>COUNTIF(I3:I17, "GPW")</f>
        <v>0</v>
      </c>
      <c r="R4" s="5">
        <f>L4+M4+N4+O4+P4+Q4</f>
        <v>15</v>
      </c>
    </row>
    <row r="5" spans="1:18" x14ac:dyDescent="0.25">
      <c r="A5" s="3">
        <v>3</v>
      </c>
      <c r="B5" s="3" t="s">
        <v>37</v>
      </c>
      <c r="C5" s="1" t="s">
        <v>384</v>
      </c>
      <c r="D5" s="3">
        <v>118651</v>
      </c>
      <c r="E5" s="3">
        <v>1914419</v>
      </c>
      <c r="F5" s="3">
        <v>9791</v>
      </c>
      <c r="G5" s="2" t="s">
        <v>84</v>
      </c>
      <c r="H5" s="3">
        <v>2022</v>
      </c>
      <c r="I5" s="3">
        <v>8.17</v>
      </c>
    </row>
    <row r="6" spans="1:18" x14ac:dyDescent="0.25">
      <c r="A6" s="3">
        <v>4</v>
      </c>
      <c r="B6" s="3" t="s">
        <v>37</v>
      </c>
      <c r="C6" s="1" t="s">
        <v>382</v>
      </c>
      <c r="D6" s="3">
        <v>118651</v>
      </c>
      <c r="E6" s="3">
        <v>1914617</v>
      </c>
      <c r="F6" s="3">
        <v>9989</v>
      </c>
      <c r="G6" s="2" t="s">
        <v>84</v>
      </c>
      <c r="H6" s="3">
        <v>2022</v>
      </c>
      <c r="I6" s="3">
        <v>8.07</v>
      </c>
    </row>
    <row r="7" spans="1:18" x14ac:dyDescent="0.25">
      <c r="A7" s="3">
        <v>5</v>
      </c>
      <c r="B7" s="3" t="s">
        <v>37</v>
      </c>
      <c r="C7" s="1" t="s">
        <v>386</v>
      </c>
      <c r="D7" s="3">
        <v>118651</v>
      </c>
      <c r="E7" s="3">
        <v>1914096</v>
      </c>
      <c r="F7" s="3">
        <v>9468</v>
      </c>
      <c r="G7" s="2" t="s">
        <v>84</v>
      </c>
      <c r="H7" s="3">
        <v>2022</v>
      </c>
      <c r="I7" s="3">
        <v>7.89</v>
      </c>
    </row>
    <row r="8" spans="1:18" x14ac:dyDescent="0.25">
      <c r="A8" s="3">
        <v>6</v>
      </c>
      <c r="B8" s="3" t="s">
        <v>37</v>
      </c>
      <c r="C8" s="1" t="s">
        <v>385</v>
      </c>
      <c r="D8" s="3">
        <v>118651</v>
      </c>
      <c r="E8" s="3">
        <v>1914098</v>
      </c>
      <c r="F8" s="3">
        <v>9470</v>
      </c>
      <c r="G8" s="2" t="s">
        <v>84</v>
      </c>
      <c r="H8" s="3">
        <v>2022</v>
      </c>
      <c r="I8" s="3">
        <v>7.87</v>
      </c>
    </row>
    <row r="9" spans="1:18" x14ac:dyDescent="0.25">
      <c r="A9" s="3">
        <v>7</v>
      </c>
      <c r="B9" s="3" t="s">
        <v>37</v>
      </c>
      <c r="C9" s="1" t="s">
        <v>390</v>
      </c>
      <c r="D9" s="3">
        <v>118651</v>
      </c>
      <c r="E9" s="3">
        <v>1914216</v>
      </c>
      <c r="F9" s="3">
        <v>9588</v>
      </c>
      <c r="G9" s="2" t="s">
        <v>84</v>
      </c>
      <c r="H9" s="3">
        <v>2022</v>
      </c>
      <c r="I9" s="3">
        <v>7.75</v>
      </c>
    </row>
    <row r="10" spans="1:18" x14ac:dyDescent="0.25">
      <c r="A10" s="3">
        <v>8</v>
      </c>
      <c r="B10" s="3" t="s">
        <v>37</v>
      </c>
      <c r="C10" s="1" t="s">
        <v>380</v>
      </c>
      <c r="D10" s="3">
        <v>118641</v>
      </c>
      <c r="E10" s="3">
        <v>1914050</v>
      </c>
      <c r="F10" s="3">
        <v>9421</v>
      </c>
      <c r="G10" s="2" t="s">
        <v>84</v>
      </c>
      <c r="H10" s="3">
        <v>2022</v>
      </c>
      <c r="I10" s="3">
        <v>7.72</v>
      </c>
    </row>
    <row r="11" spans="1:18" x14ac:dyDescent="0.25">
      <c r="A11" s="3">
        <v>9</v>
      </c>
      <c r="B11" s="3" t="s">
        <v>37</v>
      </c>
      <c r="C11" s="1" t="s">
        <v>389</v>
      </c>
      <c r="D11" s="3">
        <v>118651</v>
      </c>
      <c r="E11" s="3">
        <v>1914215</v>
      </c>
      <c r="F11" s="3">
        <v>9587</v>
      </c>
      <c r="G11" s="2" t="s">
        <v>84</v>
      </c>
      <c r="H11" s="3">
        <v>2022</v>
      </c>
      <c r="I11" s="3">
        <v>7.61</v>
      </c>
    </row>
    <row r="12" spans="1:18" x14ac:dyDescent="0.25">
      <c r="A12" s="3">
        <v>10</v>
      </c>
      <c r="B12" s="3" t="s">
        <v>37</v>
      </c>
      <c r="C12" s="1" t="s">
        <v>381</v>
      </c>
      <c r="D12" s="3">
        <v>118641</v>
      </c>
      <c r="E12" s="3">
        <v>1914021</v>
      </c>
      <c r="F12" s="3">
        <v>9392</v>
      </c>
      <c r="G12" s="2" t="s">
        <v>84</v>
      </c>
      <c r="H12" s="3">
        <v>2022</v>
      </c>
      <c r="I12" s="3">
        <v>7.58</v>
      </c>
    </row>
    <row r="13" spans="1:18" x14ac:dyDescent="0.25">
      <c r="A13" s="3">
        <v>11</v>
      </c>
      <c r="B13" s="3" t="s">
        <v>37</v>
      </c>
      <c r="C13" s="1" t="s">
        <v>391</v>
      </c>
      <c r="D13" s="3">
        <v>118651</v>
      </c>
      <c r="E13" s="3">
        <v>1914295</v>
      </c>
      <c r="F13" s="3">
        <v>9667</v>
      </c>
      <c r="G13" s="2" t="s">
        <v>84</v>
      </c>
      <c r="H13" s="3">
        <v>2022</v>
      </c>
      <c r="I13" s="3">
        <v>7.52</v>
      </c>
    </row>
    <row r="14" spans="1:18" x14ac:dyDescent="0.25">
      <c r="A14" s="3">
        <v>12</v>
      </c>
      <c r="B14" s="3" t="s">
        <v>37</v>
      </c>
      <c r="C14" s="1" t="s">
        <v>379</v>
      </c>
      <c r="D14" s="3">
        <v>118641</v>
      </c>
      <c r="E14" s="3">
        <v>1914054</v>
      </c>
      <c r="F14" s="3">
        <v>9425</v>
      </c>
      <c r="G14" s="2" t="s">
        <v>84</v>
      </c>
      <c r="H14" s="3">
        <v>2022</v>
      </c>
      <c r="I14" s="3">
        <v>7.42</v>
      </c>
    </row>
    <row r="15" spans="1:18" x14ac:dyDescent="0.25">
      <c r="A15" s="3">
        <v>13</v>
      </c>
      <c r="B15" s="3" t="s">
        <v>37</v>
      </c>
      <c r="C15" s="1" t="s">
        <v>58</v>
      </c>
      <c r="D15" s="3">
        <v>118651</v>
      </c>
      <c r="E15" s="3">
        <v>1914402</v>
      </c>
      <c r="F15" s="3">
        <v>9774</v>
      </c>
      <c r="G15" s="2" t="s">
        <v>84</v>
      </c>
      <c r="H15" s="3">
        <v>2022</v>
      </c>
      <c r="I15" s="3">
        <v>7.35</v>
      </c>
    </row>
    <row r="16" spans="1:18" x14ac:dyDescent="0.25">
      <c r="A16" s="3">
        <v>14</v>
      </c>
      <c r="B16" s="3" t="s">
        <v>37</v>
      </c>
      <c r="C16" s="1" t="s">
        <v>383</v>
      </c>
      <c r="D16" s="3">
        <v>118651</v>
      </c>
      <c r="E16" s="3">
        <v>1914593</v>
      </c>
      <c r="F16" s="3">
        <v>9965</v>
      </c>
      <c r="G16" s="2" t="s">
        <v>84</v>
      </c>
      <c r="H16" s="3">
        <v>2022</v>
      </c>
      <c r="I16" s="3">
        <v>7.32</v>
      </c>
    </row>
    <row r="17" spans="1:9" x14ac:dyDescent="0.25">
      <c r="A17" s="3">
        <v>15</v>
      </c>
      <c r="B17" s="3" t="s">
        <v>37</v>
      </c>
      <c r="C17" s="1" t="s">
        <v>387</v>
      </c>
      <c r="D17" s="3">
        <v>118651</v>
      </c>
      <c r="E17" s="3">
        <v>1914166</v>
      </c>
      <c r="F17" s="3">
        <v>9538</v>
      </c>
      <c r="G17" s="2" t="s">
        <v>84</v>
      </c>
      <c r="H17" s="3">
        <v>2022</v>
      </c>
      <c r="I17" s="3">
        <v>7.04</v>
      </c>
    </row>
    <row r="18" spans="1:9" x14ac:dyDescent="0.25">
      <c r="A18" s="7"/>
      <c r="G18" s="8"/>
      <c r="H18" s="7"/>
      <c r="I18" s="7"/>
    </row>
    <row r="19" spans="1:9" x14ac:dyDescent="0.25">
      <c r="A19" s="7"/>
      <c r="G19" s="8"/>
      <c r="H19" s="7"/>
      <c r="I19" s="7"/>
    </row>
    <row r="20" spans="1:9" x14ac:dyDescent="0.25">
      <c r="A20" s="7"/>
      <c r="G20" s="8"/>
      <c r="H20" s="7"/>
      <c r="I20" s="7"/>
    </row>
    <row r="21" spans="1:9" x14ac:dyDescent="0.25">
      <c r="A21" s="7"/>
      <c r="G21" s="8"/>
      <c r="H21" s="7"/>
      <c r="I21" s="9"/>
    </row>
    <row r="22" spans="1:9" x14ac:dyDescent="0.25">
      <c r="A22" s="7"/>
      <c r="G22" s="8"/>
      <c r="H22" s="7"/>
      <c r="I22" s="7"/>
    </row>
    <row r="23" spans="1:9" x14ac:dyDescent="0.25">
      <c r="A23" s="7"/>
      <c r="G23" s="8"/>
      <c r="H23" s="7"/>
      <c r="I23" s="9"/>
    </row>
    <row r="24" spans="1:9" x14ac:dyDescent="0.25">
      <c r="A24" s="7"/>
      <c r="G24" s="8"/>
      <c r="H24" s="7"/>
      <c r="I24" s="9"/>
    </row>
    <row r="25" spans="1:9" x14ac:dyDescent="0.25">
      <c r="A25" s="7"/>
      <c r="G25" s="8"/>
      <c r="H25" s="7"/>
      <c r="I25" s="7"/>
    </row>
    <row r="26" spans="1:9" x14ac:dyDescent="0.25">
      <c r="A26" s="7"/>
      <c r="G26" s="8"/>
      <c r="H26" s="7"/>
      <c r="I26" s="7"/>
    </row>
    <row r="27" spans="1:9" x14ac:dyDescent="0.25">
      <c r="A27" s="7"/>
      <c r="G27" s="8"/>
      <c r="H27" s="7"/>
      <c r="I27" s="7"/>
    </row>
  </sheetData>
  <sortState xmlns:xlrd2="http://schemas.microsoft.com/office/spreadsheetml/2017/richdata2" ref="C3:I17">
    <sortCondition descending="1" ref="I3:I17"/>
  </sortState>
  <mergeCells count="1">
    <mergeCell ref="A1:I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1"/>
  <sheetViews>
    <sheetView topLeftCell="D1" workbookViewId="0">
      <selection activeCell="L4" sqref="L4:R4"/>
    </sheetView>
  </sheetViews>
  <sheetFormatPr defaultRowHeight="15" x14ac:dyDescent="0.25"/>
  <cols>
    <col min="2" max="2" width="11.7109375" bestFit="1" customWidth="1"/>
    <col min="3" max="3" width="22.71093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5" customHeight="1" x14ac:dyDescent="0.25">
      <c r="A1" s="52" t="s">
        <v>394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3" t="s">
        <v>39</v>
      </c>
      <c r="C3" s="1" t="s">
        <v>406</v>
      </c>
      <c r="D3" s="3">
        <v>118651</v>
      </c>
      <c r="E3" s="3">
        <v>1914262</v>
      </c>
      <c r="F3" s="3">
        <v>9634</v>
      </c>
      <c r="G3" s="2" t="s">
        <v>84</v>
      </c>
      <c r="H3" s="3">
        <v>2022</v>
      </c>
      <c r="I3" s="3">
        <v>9.52</v>
      </c>
      <c r="K3" s="5" t="s">
        <v>21</v>
      </c>
      <c r="L3" s="5" t="s">
        <v>16</v>
      </c>
      <c r="M3" s="5" t="s">
        <v>15</v>
      </c>
      <c r="N3" s="5" t="s">
        <v>17</v>
      </c>
      <c r="O3" s="5" t="s">
        <v>18</v>
      </c>
      <c r="P3" s="5" t="s">
        <v>19</v>
      </c>
      <c r="Q3" s="5" t="s">
        <v>11</v>
      </c>
      <c r="R3" s="5" t="s">
        <v>20</v>
      </c>
    </row>
    <row r="4" spans="1:18" x14ac:dyDescent="0.25">
      <c r="A4" s="3">
        <v>2</v>
      </c>
      <c r="B4" s="3" t="s">
        <v>39</v>
      </c>
      <c r="C4" s="1" t="s">
        <v>405</v>
      </c>
      <c r="D4" s="3">
        <v>118651</v>
      </c>
      <c r="E4" s="3">
        <v>1914287</v>
      </c>
      <c r="F4" s="3">
        <v>9659</v>
      </c>
      <c r="G4" s="2" t="s">
        <v>84</v>
      </c>
      <c r="H4" s="3">
        <v>2022</v>
      </c>
      <c r="I4" s="3">
        <v>9.2100000000000009</v>
      </c>
      <c r="K4" s="5" t="s">
        <v>14</v>
      </c>
      <c r="L4" s="5">
        <f>COUNTIFS(I3:I14, "&lt;10.01", I3:I14, "&gt;8.99")</f>
        <v>3</v>
      </c>
      <c r="M4" s="5">
        <f>COUNTIFS(I3:I14, "&lt;9.01", I3:I14, "&gt;7.99")</f>
        <v>8</v>
      </c>
      <c r="N4" s="5">
        <f>COUNTIFS(I3:I14, "&lt;8.01", I3:I14, "&gt;6.99")</f>
        <v>1</v>
      </c>
      <c r="O4" s="5">
        <f>COUNTIFS(I3:I14, "&lt;7.01", I3:I14, "&gt;5.99")</f>
        <v>0</v>
      </c>
      <c r="P4" s="5">
        <f>COUNTIFS(I3:I14, "&lt;6.01", I3:I14, "&gt;5")</f>
        <v>0</v>
      </c>
      <c r="Q4" s="5">
        <f>COUNTIF(I3:I14, "GPW")</f>
        <v>0</v>
      </c>
      <c r="R4" s="5">
        <f>L4+M4+N4+O4+P4+Q4</f>
        <v>12</v>
      </c>
    </row>
    <row r="5" spans="1:18" x14ac:dyDescent="0.25">
      <c r="A5" s="3">
        <v>3</v>
      </c>
      <c r="B5" s="3" t="s">
        <v>39</v>
      </c>
      <c r="C5" s="1" t="s">
        <v>402</v>
      </c>
      <c r="D5" s="3">
        <v>118651</v>
      </c>
      <c r="E5" s="3">
        <v>1914079</v>
      </c>
      <c r="F5" s="3">
        <v>9451</v>
      </c>
      <c r="G5" s="2" t="s">
        <v>84</v>
      </c>
      <c r="H5" s="3">
        <v>2022</v>
      </c>
      <c r="I5" s="3">
        <v>9.0399999999999991</v>
      </c>
    </row>
    <row r="6" spans="1:18" x14ac:dyDescent="0.25">
      <c r="A6" s="3">
        <v>4</v>
      </c>
      <c r="B6" s="3" t="s">
        <v>39</v>
      </c>
      <c r="C6" s="1" t="s">
        <v>398</v>
      </c>
      <c r="D6" s="3">
        <v>118651</v>
      </c>
      <c r="E6" s="3">
        <v>1914497</v>
      </c>
      <c r="F6" s="3">
        <v>9869</v>
      </c>
      <c r="G6" s="2" t="s">
        <v>84</v>
      </c>
      <c r="H6" s="3">
        <v>2022</v>
      </c>
      <c r="I6" s="3">
        <v>8.7200000000000006</v>
      </c>
    </row>
    <row r="7" spans="1:18" x14ac:dyDescent="0.25">
      <c r="A7" s="3">
        <v>5</v>
      </c>
      <c r="B7" s="3" t="s">
        <v>39</v>
      </c>
      <c r="C7" s="1" t="s">
        <v>403</v>
      </c>
      <c r="D7" s="3">
        <v>118651</v>
      </c>
      <c r="E7" s="3">
        <v>1914085</v>
      </c>
      <c r="F7" s="3">
        <v>9457</v>
      </c>
      <c r="G7" s="2" t="s">
        <v>84</v>
      </c>
      <c r="H7" s="3">
        <v>2022</v>
      </c>
      <c r="I7" s="3">
        <v>8.68</v>
      </c>
    </row>
    <row r="8" spans="1:18" x14ac:dyDescent="0.25">
      <c r="A8" s="3">
        <v>6</v>
      </c>
      <c r="B8" s="3" t="s">
        <v>39</v>
      </c>
      <c r="C8" s="1" t="s">
        <v>397</v>
      </c>
      <c r="D8" s="3">
        <v>118651</v>
      </c>
      <c r="E8" s="3">
        <v>1914462</v>
      </c>
      <c r="F8" s="3">
        <v>9834</v>
      </c>
      <c r="G8" s="2" t="s">
        <v>84</v>
      </c>
      <c r="H8" s="3">
        <v>2022</v>
      </c>
      <c r="I8" s="3">
        <v>8.61</v>
      </c>
    </row>
    <row r="9" spans="1:18" x14ac:dyDescent="0.25">
      <c r="A9" s="3">
        <v>7</v>
      </c>
      <c r="B9" s="3" t="s">
        <v>39</v>
      </c>
      <c r="C9" s="1" t="s">
        <v>404</v>
      </c>
      <c r="D9" s="3">
        <v>118651</v>
      </c>
      <c r="E9" s="3">
        <v>1914106</v>
      </c>
      <c r="F9" s="3">
        <v>9478</v>
      </c>
      <c r="G9" s="2" t="s">
        <v>84</v>
      </c>
      <c r="H9" s="3">
        <v>2022</v>
      </c>
      <c r="I9" s="3">
        <v>8.5399999999999991</v>
      </c>
    </row>
    <row r="10" spans="1:18" x14ac:dyDescent="0.25">
      <c r="A10" s="3">
        <v>8</v>
      </c>
      <c r="B10" s="3" t="s">
        <v>39</v>
      </c>
      <c r="C10" s="1" t="s">
        <v>399</v>
      </c>
      <c r="D10" s="3">
        <v>118651</v>
      </c>
      <c r="E10" s="3">
        <v>1914531</v>
      </c>
      <c r="F10" s="3">
        <v>9903</v>
      </c>
      <c r="G10" s="2" t="s">
        <v>84</v>
      </c>
      <c r="H10" s="3">
        <v>2022</v>
      </c>
      <c r="I10" s="3">
        <v>8.51</v>
      </c>
    </row>
    <row r="11" spans="1:18" x14ac:dyDescent="0.25">
      <c r="A11" s="3">
        <v>9</v>
      </c>
      <c r="B11" s="3" t="s">
        <v>39</v>
      </c>
      <c r="C11" s="1" t="s">
        <v>395</v>
      </c>
      <c r="D11" s="3">
        <v>118651</v>
      </c>
      <c r="E11" s="3">
        <v>1914584</v>
      </c>
      <c r="F11" s="3">
        <v>9956</v>
      </c>
      <c r="G11" s="2" t="s">
        <v>84</v>
      </c>
      <c r="H11" s="3">
        <v>2022</v>
      </c>
      <c r="I11" s="3">
        <v>8.41</v>
      </c>
    </row>
    <row r="12" spans="1:18" x14ac:dyDescent="0.25">
      <c r="A12" s="3">
        <v>10</v>
      </c>
      <c r="B12" s="3" t="s">
        <v>39</v>
      </c>
      <c r="C12" s="1" t="s">
        <v>396</v>
      </c>
      <c r="D12" s="3">
        <v>118651</v>
      </c>
      <c r="E12" s="3">
        <v>1914576</v>
      </c>
      <c r="F12" s="3">
        <v>9948</v>
      </c>
      <c r="G12" s="2" t="s">
        <v>84</v>
      </c>
      <c r="H12" s="3">
        <v>2022</v>
      </c>
      <c r="I12" s="3">
        <v>8.34</v>
      </c>
    </row>
    <row r="13" spans="1:18" x14ac:dyDescent="0.25">
      <c r="A13" s="3">
        <v>11</v>
      </c>
      <c r="B13" s="3" t="s">
        <v>39</v>
      </c>
      <c r="C13" s="1" t="s">
        <v>400</v>
      </c>
      <c r="D13" s="3">
        <v>118651</v>
      </c>
      <c r="E13" s="3">
        <v>1914537</v>
      </c>
      <c r="F13" s="3">
        <v>9909</v>
      </c>
      <c r="G13" s="2" t="s">
        <v>84</v>
      </c>
      <c r="H13" s="3">
        <v>2022</v>
      </c>
      <c r="I13" s="3">
        <v>8.1999999999999993</v>
      </c>
    </row>
    <row r="14" spans="1:18" x14ac:dyDescent="0.25">
      <c r="A14" s="3">
        <v>12</v>
      </c>
      <c r="B14" s="3" t="s">
        <v>39</v>
      </c>
      <c r="C14" s="1" t="s">
        <v>401</v>
      </c>
      <c r="D14" s="3">
        <v>118651</v>
      </c>
      <c r="E14" s="3">
        <v>1914561</v>
      </c>
      <c r="F14" s="3">
        <v>9933</v>
      </c>
      <c r="G14" s="2" t="s">
        <v>84</v>
      </c>
      <c r="H14" s="3">
        <v>2022</v>
      </c>
      <c r="I14" s="3">
        <v>7.79</v>
      </c>
    </row>
    <row r="15" spans="1:18" x14ac:dyDescent="0.25">
      <c r="A15" s="7"/>
      <c r="B15" s="7"/>
      <c r="D15" s="7"/>
      <c r="E15" s="7"/>
      <c r="F15" s="7"/>
      <c r="G15" s="8"/>
      <c r="H15" s="7"/>
      <c r="I15" s="7"/>
    </row>
    <row r="16" spans="1:18" x14ac:dyDescent="0.25">
      <c r="A16" s="7"/>
      <c r="B16" s="7"/>
      <c r="D16" s="7"/>
      <c r="E16" s="7"/>
      <c r="F16" s="7"/>
      <c r="G16" s="8"/>
      <c r="H16" s="7"/>
      <c r="I16" s="7"/>
    </row>
    <row r="17" spans="1:9" x14ac:dyDescent="0.25">
      <c r="A17" s="7"/>
      <c r="B17" s="7"/>
      <c r="D17" s="7"/>
      <c r="E17" s="7"/>
      <c r="F17" s="7"/>
      <c r="G17" s="8"/>
      <c r="H17" s="7"/>
      <c r="I17" s="7"/>
    </row>
    <row r="18" spans="1:9" x14ac:dyDescent="0.25">
      <c r="A18" s="7"/>
      <c r="G18" s="8"/>
      <c r="H18" s="7"/>
      <c r="I18" s="7"/>
    </row>
    <row r="19" spans="1:9" x14ac:dyDescent="0.25">
      <c r="A19" s="7"/>
      <c r="G19" s="8"/>
      <c r="H19" s="7"/>
      <c r="I19" s="7"/>
    </row>
    <row r="20" spans="1:9" x14ac:dyDescent="0.25">
      <c r="A20" s="7"/>
      <c r="G20" s="8"/>
      <c r="H20" s="7"/>
      <c r="I20" s="7"/>
    </row>
    <row r="21" spans="1:9" x14ac:dyDescent="0.25">
      <c r="A21" s="7"/>
      <c r="G21" s="8"/>
      <c r="H21" s="7"/>
      <c r="I21" s="9"/>
    </row>
    <row r="22" spans="1:9" x14ac:dyDescent="0.25">
      <c r="A22" s="7"/>
      <c r="G22" s="8"/>
      <c r="H22" s="7"/>
      <c r="I22" s="7"/>
    </row>
    <row r="23" spans="1:9" x14ac:dyDescent="0.25">
      <c r="A23" s="7"/>
      <c r="G23" s="8"/>
      <c r="H23" s="7"/>
      <c r="I23" s="9"/>
    </row>
    <row r="24" spans="1:9" x14ac:dyDescent="0.25">
      <c r="A24" s="7"/>
      <c r="G24" s="8"/>
      <c r="H24" s="7"/>
      <c r="I24" s="9"/>
    </row>
    <row r="25" spans="1:9" x14ac:dyDescent="0.25">
      <c r="A25" s="7"/>
      <c r="G25" s="8"/>
      <c r="H25" s="7"/>
      <c r="I25" s="7"/>
    </row>
    <row r="26" spans="1:9" x14ac:dyDescent="0.25">
      <c r="A26" s="7"/>
      <c r="G26" s="8"/>
      <c r="H26" s="7"/>
      <c r="I26" s="7"/>
    </row>
    <row r="27" spans="1:9" x14ac:dyDescent="0.25">
      <c r="A27" s="7"/>
      <c r="G27" s="8"/>
      <c r="H27" s="7"/>
      <c r="I27" s="7"/>
    </row>
    <row r="28" spans="1:9" x14ac:dyDescent="0.25">
      <c r="A28" s="7"/>
      <c r="G28" s="8"/>
      <c r="H28" s="7"/>
      <c r="I28" s="7"/>
    </row>
    <row r="29" spans="1:9" x14ac:dyDescent="0.25">
      <c r="A29" s="7"/>
      <c r="G29" s="8"/>
      <c r="H29" s="7"/>
      <c r="I29" s="7"/>
    </row>
    <row r="30" spans="1:9" x14ac:dyDescent="0.25">
      <c r="A30" s="7"/>
      <c r="G30" s="8"/>
      <c r="H30" s="7"/>
      <c r="I30" s="7"/>
    </row>
    <row r="31" spans="1:9" x14ac:dyDescent="0.25">
      <c r="A31" s="7"/>
      <c r="G31" s="8"/>
      <c r="H31" s="7"/>
      <c r="I31" s="7"/>
    </row>
    <row r="32" spans="1:9" x14ac:dyDescent="0.25">
      <c r="A32" s="7"/>
      <c r="G32" s="8"/>
      <c r="H32" s="7"/>
      <c r="I32" s="7"/>
    </row>
    <row r="33" spans="1:9" x14ac:dyDescent="0.25">
      <c r="A33" s="7"/>
      <c r="G33" s="8"/>
      <c r="H33" s="7"/>
      <c r="I33" s="7"/>
    </row>
    <row r="34" spans="1:9" x14ac:dyDescent="0.25">
      <c r="A34" s="7"/>
      <c r="G34" s="8"/>
      <c r="H34" s="7"/>
      <c r="I34" s="7"/>
    </row>
    <row r="35" spans="1:9" x14ac:dyDescent="0.25">
      <c r="A35" s="7"/>
      <c r="G35" s="8"/>
      <c r="H35" s="7"/>
      <c r="I35" s="7"/>
    </row>
    <row r="36" spans="1:9" x14ac:dyDescent="0.25">
      <c r="A36" s="7"/>
      <c r="G36" s="8"/>
      <c r="H36" s="7"/>
      <c r="I36" s="7"/>
    </row>
    <row r="37" spans="1:9" x14ac:dyDescent="0.25">
      <c r="A37" s="7"/>
      <c r="G37" s="8"/>
      <c r="H37" s="7"/>
      <c r="I37" s="7"/>
    </row>
    <row r="38" spans="1:9" x14ac:dyDescent="0.25">
      <c r="A38" s="7"/>
      <c r="G38" s="8"/>
      <c r="H38" s="7"/>
      <c r="I38" s="7"/>
    </row>
    <row r="39" spans="1:9" x14ac:dyDescent="0.25">
      <c r="A39" s="7"/>
      <c r="G39" s="8"/>
      <c r="H39" s="7"/>
      <c r="I39" s="9"/>
    </row>
    <row r="40" spans="1:9" x14ac:dyDescent="0.25">
      <c r="A40" s="7"/>
      <c r="G40" s="8"/>
      <c r="H40" s="7"/>
      <c r="I40" s="7"/>
    </row>
    <row r="41" spans="1:9" x14ac:dyDescent="0.25">
      <c r="A41" s="7"/>
      <c r="G41" s="8"/>
      <c r="H41" s="7"/>
      <c r="I41" s="7"/>
    </row>
  </sheetData>
  <sortState xmlns:xlrd2="http://schemas.microsoft.com/office/spreadsheetml/2017/richdata2" ref="C3:I14">
    <sortCondition descending="1" ref="I3:I14"/>
  </sortState>
  <mergeCells count="1">
    <mergeCell ref="A1:I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6"/>
  <sheetViews>
    <sheetView topLeftCell="D1" workbookViewId="0">
      <selection activeCell="L4" sqref="L4:R4"/>
    </sheetView>
  </sheetViews>
  <sheetFormatPr defaultRowHeight="15" x14ac:dyDescent="0.25"/>
  <cols>
    <col min="2" max="2" width="11.7109375" bestFit="1" customWidth="1"/>
    <col min="3" max="3" width="19.71093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2.75" customHeight="1" x14ac:dyDescent="0.25">
      <c r="A1" s="52" t="s">
        <v>365</v>
      </c>
      <c r="B1" s="52"/>
      <c r="C1" s="52"/>
      <c r="D1" s="52"/>
      <c r="E1" s="52"/>
      <c r="F1" s="52"/>
      <c r="G1" s="52"/>
      <c r="H1" s="52"/>
      <c r="I1" s="52"/>
    </row>
    <row r="2" spans="1:1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x14ac:dyDescent="0.25">
      <c r="A3" s="3">
        <v>1</v>
      </c>
      <c r="B3" s="1" t="s">
        <v>40</v>
      </c>
      <c r="C3" s="1" t="s">
        <v>312</v>
      </c>
      <c r="D3" s="3">
        <v>118651</v>
      </c>
      <c r="E3" s="3">
        <v>1914535</v>
      </c>
      <c r="F3" s="29" t="s">
        <v>313</v>
      </c>
      <c r="G3" s="2" t="s">
        <v>84</v>
      </c>
      <c r="H3" s="3">
        <v>2022</v>
      </c>
      <c r="I3" s="4">
        <v>9.75</v>
      </c>
      <c r="K3" s="5" t="s">
        <v>21</v>
      </c>
      <c r="L3" s="5" t="s">
        <v>16</v>
      </c>
      <c r="M3" s="5" t="s">
        <v>15</v>
      </c>
      <c r="N3" s="5" t="s">
        <v>17</v>
      </c>
      <c r="O3" s="5" t="s">
        <v>18</v>
      </c>
      <c r="P3" s="5" t="s">
        <v>19</v>
      </c>
      <c r="Q3" s="5" t="s">
        <v>11</v>
      </c>
      <c r="R3" s="5" t="s">
        <v>20</v>
      </c>
    </row>
    <row r="4" spans="1:18" x14ac:dyDescent="0.25">
      <c r="A4" s="3">
        <v>2</v>
      </c>
      <c r="B4" s="1" t="s">
        <v>40</v>
      </c>
      <c r="C4" s="1" t="s">
        <v>314</v>
      </c>
      <c r="D4" s="3">
        <v>118651</v>
      </c>
      <c r="E4" s="3">
        <v>1914424</v>
      </c>
      <c r="F4" s="29" t="s">
        <v>315</v>
      </c>
      <c r="G4" s="2" t="s">
        <v>84</v>
      </c>
      <c r="H4" s="3">
        <v>2022</v>
      </c>
      <c r="I4" s="4">
        <v>9.44</v>
      </c>
      <c r="K4" s="5" t="s">
        <v>14</v>
      </c>
      <c r="L4" s="5">
        <f>COUNTIFS(I3:I30, "&lt;10.01", I3:I30, "&gt;8.99")</f>
        <v>4</v>
      </c>
      <c r="M4" s="5">
        <f>COUNTIFS(I3:I30, "&lt;9.0", I3:I30, "&gt;7.99")</f>
        <v>22</v>
      </c>
      <c r="N4" s="5">
        <f>COUNTIFS(I3:I30, "&lt;8.00", I3:I30, "&gt;6.99")</f>
        <v>2</v>
      </c>
      <c r="O4" s="5">
        <f>COUNTIFS(I3:I30, "&lt;7.01", I3:I30, "&gt;5.99")</f>
        <v>0</v>
      </c>
      <c r="P4" s="5">
        <f>COUNTIFS(I3:I30, "&lt;6.01", I3:I30, "&gt;5")</f>
        <v>0</v>
      </c>
      <c r="Q4" s="5">
        <f>COUNTIF(I3:I30, "GPW")</f>
        <v>0</v>
      </c>
      <c r="R4" s="5">
        <f>L4+M4+N4+O4+P4+Q4</f>
        <v>28</v>
      </c>
    </row>
    <row r="5" spans="1:18" x14ac:dyDescent="0.25">
      <c r="A5" s="3">
        <v>3</v>
      </c>
      <c r="B5" s="1" t="s">
        <v>40</v>
      </c>
      <c r="C5" s="1" t="s">
        <v>316</v>
      </c>
      <c r="D5" s="3">
        <v>118651</v>
      </c>
      <c r="E5" s="3">
        <v>1914336</v>
      </c>
      <c r="F5" s="29" t="s">
        <v>317</v>
      </c>
      <c r="G5" s="2" t="s">
        <v>84</v>
      </c>
      <c r="H5" s="3">
        <v>2022</v>
      </c>
      <c r="I5" s="4">
        <v>9.0399999999999991</v>
      </c>
    </row>
    <row r="6" spans="1:18" x14ac:dyDescent="0.25">
      <c r="A6" s="3">
        <v>4</v>
      </c>
      <c r="B6" s="1" t="s">
        <v>40</v>
      </c>
      <c r="C6" s="1" t="s">
        <v>318</v>
      </c>
      <c r="D6" s="3">
        <v>118651</v>
      </c>
      <c r="E6" s="3">
        <v>1914441</v>
      </c>
      <c r="F6" s="29" t="s">
        <v>319</v>
      </c>
      <c r="G6" s="2" t="s">
        <v>84</v>
      </c>
      <c r="H6" s="3">
        <v>2022</v>
      </c>
      <c r="I6" s="4">
        <v>9</v>
      </c>
    </row>
    <row r="7" spans="1:18" x14ac:dyDescent="0.25">
      <c r="A7" s="3">
        <v>5</v>
      </c>
      <c r="B7" s="1" t="s">
        <v>40</v>
      </c>
      <c r="C7" s="1" t="s">
        <v>320</v>
      </c>
      <c r="D7" s="3">
        <v>118651</v>
      </c>
      <c r="E7" s="3">
        <v>1914489</v>
      </c>
      <c r="F7" s="29" t="s">
        <v>321</v>
      </c>
      <c r="G7" s="2" t="s">
        <v>84</v>
      </c>
      <c r="H7" s="3">
        <v>2022</v>
      </c>
      <c r="I7" s="4">
        <v>8.93</v>
      </c>
    </row>
    <row r="8" spans="1:18" x14ac:dyDescent="0.25">
      <c r="A8" s="3">
        <v>6</v>
      </c>
      <c r="B8" s="1" t="s">
        <v>40</v>
      </c>
      <c r="C8" s="1" t="s">
        <v>322</v>
      </c>
      <c r="D8" s="3">
        <v>118651</v>
      </c>
      <c r="E8" s="3">
        <v>1914500</v>
      </c>
      <c r="F8" s="29" t="s">
        <v>323</v>
      </c>
      <c r="G8" s="2" t="s">
        <v>84</v>
      </c>
      <c r="H8" s="3">
        <v>2022</v>
      </c>
      <c r="I8" s="4">
        <v>8.93</v>
      </c>
    </row>
    <row r="9" spans="1:18" x14ac:dyDescent="0.25">
      <c r="A9" s="3">
        <v>7</v>
      </c>
      <c r="B9" s="1" t="s">
        <v>40</v>
      </c>
      <c r="C9" s="1" t="s">
        <v>324</v>
      </c>
      <c r="D9" s="3">
        <v>118651</v>
      </c>
      <c r="E9" s="3">
        <v>1914563</v>
      </c>
      <c r="F9" s="29" t="s">
        <v>325</v>
      </c>
      <c r="G9" s="2" t="s">
        <v>84</v>
      </c>
      <c r="H9" s="3">
        <v>2022</v>
      </c>
      <c r="I9" s="4">
        <v>8.93</v>
      </c>
    </row>
    <row r="10" spans="1:18" x14ac:dyDescent="0.25">
      <c r="A10" s="3">
        <v>8</v>
      </c>
      <c r="B10" s="1" t="s">
        <v>40</v>
      </c>
      <c r="C10" s="1" t="s">
        <v>326</v>
      </c>
      <c r="D10" s="3">
        <v>118651</v>
      </c>
      <c r="E10" s="3">
        <v>1914352</v>
      </c>
      <c r="F10" s="29" t="s">
        <v>327</v>
      </c>
      <c r="G10" s="2" t="s">
        <v>84</v>
      </c>
      <c r="H10" s="3">
        <v>2022</v>
      </c>
      <c r="I10" s="4">
        <v>8.9</v>
      </c>
    </row>
    <row r="11" spans="1:18" x14ac:dyDescent="0.25">
      <c r="A11" s="3">
        <v>9</v>
      </c>
      <c r="B11" s="1" t="s">
        <v>40</v>
      </c>
      <c r="C11" s="1" t="s">
        <v>328</v>
      </c>
      <c r="D11" s="3">
        <v>118651</v>
      </c>
      <c r="E11" s="3">
        <v>1914512</v>
      </c>
      <c r="F11" s="29" t="s">
        <v>329</v>
      </c>
      <c r="G11" s="2" t="s">
        <v>84</v>
      </c>
      <c r="H11" s="3">
        <v>2022</v>
      </c>
      <c r="I11" s="4">
        <v>8.82</v>
      </c>
    </row>
    <row r="12" spans="1:18" x14ac:dyDescent="0.25">
      <c r="A12" s="3">
        <v>10</v>
      </c>
      <c r="B12" s="1" t="s">
        <v>40</v>
      </c>
      <c r="C12" s="1" t="s">
        <v>330</v>
      </c>
      <c r="D12" s="3">
        <v>118651</v>
      </c>
      <c r="E12" s="3">
        <v>1914430</v>
      </c>
      <c r="F12" s="29" t="s">
        <v>331</v>
      </c>
      <c r="G12" s="2" t="s">
        <v>84</v>
      </c>
      <c r="H12" s="3">
        <v>2022</v>
      </c>
      <c r="I12" s="4">
        <v>8.7200000000000006</v>
      </c>
    </row>
    <row r="13" spans="1:18" x14ac:dyDescent="0.25">
      <c r="A13" s="3">
        <v>11</v>
      </c>
      <c r="B13" s="1" t="s">
        <v>40</v>
      </c>
      <c r="C13" s="1" t="s">
        <v>332</v>
      </c>
      <c r="D13" s="3">
        <v>118651</v>
      </c>
      <c r="E13" s="3">
        <v>1914503</v>
      </c>
      <c r="F13" s="29" t="s">
        <v>333</v>
      </c>
      <c r="G13" s="2" t="s">
        <v>84</v>
      </c>
      <c r="H13" s="3">
        <v>2022</v>
      </c>
      <c r="I13" s="4">
        <v>8.6999999999999993</v>
      </c>
    </row>
    <row r="14" spans="1:18" x14ac:dyDescent="0.25">
      <c r="A14" s="3">
        <v>12</v>
      </c>
      <c r="B14" s="1" t="s">
        <v>40</v>
      </c>
      <c r="C14" s="1" t="s">
        <v>334</v>
      </c>
      <c r="D14" s="3">
        <v>118651</v>
      </c>
      <c r="E14" s="3">
        <v>1914167</v>
      </c>
      <c r="F14" s="29" t="s">
        <v>335</v>
      </c>
      <c r="G14" s="2" t="s">
        <v>84</v>
      </c>
      <c r="H14" s="3">
        <v>2022</v>
      </c>
      <c r="I14" s="4">
        <v>8.68</v>
      </c>
    </row>
    <row r="15" spans="1:18" x14ac:dyDescent="0.25">
      <c r="A15" s="3">
        <v>13</v>
      </c>
      <c r="B15" s="1" t="s">
        <v>40</v>
      </c>
      <c r="C15" s="1" t="s">
        <v>336</v>
      </c>
      <c r="D15" s="3">
        <v>118651</v>
      </c>
      <c r="E15" s="3">
        <v>1914547</v>
      </c>
      <c r="F15" s="29" t="s">
        <v>337</v>
      </c>
      <c r="G15" s="2" t="s">
        <v>84</v>
      </c>
      <c r="H15" s="3">
        <v>2022</v>
      </c>
      <c r="I15" s="4">
        <v>8.6199999999999992</v>
      </c>
    </row>
    <row r="16" spans="1:18" x14ac:dyDescent="0.25">
      <c r="A16" s="3">
        <v>14</v>
      </c>
      <c r="B16" s="1" t="s">
        <v>40</v>
      </c>
      <c r="C16" s="1" t="s">
        <v>338</v>
      </c>
      <c r="D16" s="3">
        <v>118651</v>
      </c>
      <c r="E16" s="3">
        <v>1914158</v>
      </c>
      <c r="F16" s="29" t="s">
        <v>339</v>
      </c>
      <c r="G16" s="2" t="s">
        <v>84</v>
      </c>
      <c r="H16" s="3">
        <v>2022</v>
      </c>
      <c r="I16" s="4">
        <v>8.59</v>
      </c>
    </row>
    <row r="17" spans="1:9" x14ac:dyDescent="0.25">
      <c r="A17" s="3">
        <v>15</v>
      </c>
      <c r="B17" s="1" t="s">
        <v>40</v>
      </c>
      <c r="C17" s="1" t="s">
        <v>340</v>
      </c>
      <c r="D17" s="3">
        <v>118651</v>
      </c>
      <c r="E17" s="3">
        <v>1914278</v>
      </c>
      <c r="F17" s="29" t="s">
        <v>341</v>
      </c>
      <c r="G17" s="2" t="s">
        <v>84</v>
      </c>
      <c r="H17" s="3">
        <v>2022</v>
      </c>
      <c r="I17" s="4">
        <v>8.59</v>
      </c>
    </row>
    <row r="18" spans="1:9" x14ac:dyDescent="0.25">
      <c r="A18" s="3">
        <v>16</v>
      </c>
      <c r="B18" s="1" t="s">
        <v>40</v>
      </c>
      <c r="C18" s="1" t="s">
        <v>342</v>
      </c>
      <c r="D18" s="3">
        <v>118651</v>
      </c>
      <c r="E18" s="3">
        <v>1914554</v>
      </c>
      <c r="F18" s="29" t="s">
        <v>343</v>
      </c>
      <c r="G18" s="2" t="s">
        <v>84</v>
      </c>
      <c r="H18" s="3">
        <v>2022</v>
      </c>
      <c r="I18" s="4">
        <v>8.5500000000000007</v>
      </c>
    </row>
    <row r="19" spans="1:9" x14ac:dyDescent="0.25">
      <c r="A19" s="3">
        <v>17</v>
      </c>
      <c r="B19" s="1" t="s">
        <v>40</v>
      </c>
      <c r="C19" s="1" t="s">
        <v>344</v>
      </c>
      <c r="D19" s="3">
        <v>118651</v>
      </c>
      <c r="E19" s="3">
        <v>1914349</v>
      </c>
      <c r="F19" s="29" t="s">
        <v>345</v>
      </c>
      <c r="G19" s="2" t="s">
        <v>84</v>
      </c>
      <c r="H19" s="3">
        <v>2022</v>
      </c>
      <c r="I19" s="4">
        <v>8.5399999999999991</v>
      </c>
    </row>
    <row r="20" spans="1:9" x14ac:dyDescent="0.25">
      <c r="A20" s="3">
        <v>18</v>
      </c>
      <c r="B20" s="1" t="s">
        <v>40</v>
      </c>
      <c r="C20" s="1" t="s">
        <v>346</v>
      </c>
      <c r="D20" s="3">
        <v>118651</v>
      </c>
      <c r="E20" s="3">
        <v>1914382</v>
      </c>
      <c r="F20" s="29" t="s">
        <v>347</v>
      </c>
      <c r="G20" s="2" t="s">
        <v>84</v>
      </c>
      <c r="H20" s="3">
        <v>2022</v>
      </c>
      <c r="I20" s="4">
        <v>8.51</v>
      </c>
    </row>
    <row r="21" spans="1:9" x14ac:dyDescent="0.25">
      <c r="A21" s="3">
        <v>19</v>
      </c>
      <c r="B21" s="1" t="s">
        <v>40</v>
      </c>
      <c r="C21" s="1" t="s">
        <v>348</v>
      </c>
      <c r="D21" s="3">
        <v>118651</v>
      </c>
      <c r="E21" s="3">
        <v>1914168</v>
      </c>
      <c r="F21" s="29" t="s">
        <v>349</v>
      </c>
      <c r="G21" s="2" t="s">
        <v>84</v>
      </c>
      <c r="H21" s="3">
        <v>2022</v>
      </c>
      <c r="I21" s="4">
        <v>8.49</v>
      </c>
    </row>
    <row r="22" spans="1:9" x14ac:dyDescent="0.25">
      <c r="A22" s="3">
        <v>20</v>
      </c>
      <c r="B22" s="1" t="s">
        <v>40</v>
      </c>
      <c r="C22" s="1" t="s">
        <v>350</v>
      </c>
      <c r="D22" s="3">
        <v>118651</v>
      </c>
      <c r="E22" s="3">
        <v>1914126</v>
      </c>
      <c r="F22" s="29" t="s">
        <v>351</v>
      </c>
      <c r="G22" s="2" t="s">
        <v>84</v>
      </c>
      <c r="H22" s="3">
        <v>2022</v>
      </c>
      <c r="I22" s="4">
        <v>8.48</v>
      </c>
    </row>
    <row r="23" spans="1:9" x14ac:dyDescent="0.25">
      <c r="A23" s="3">
        <v>21</v>
      </c>
      <c r="B23" s="1" t="s">
        <v>40</v>
      </c>
      <c r="C23" s="1" t="s">
        <v>352</v>
      </c>
      <c r="D23" s="3">
        <v>118651</v>
      </c>
      <c r="E23" s="3">
        <v>1914180</v>
      </c>
      <c r="F23" s="29" t="s">
        <v>353</v>
      </c>
      <c r="G23" s="2" t="s">
        <v>84</v>
      </c>
      <c r="H23" s="3">
        <v>2022</v>
      </c>
      <c r="I23" s="4">
        <v>8.44</v>
      </c>
    </row>
    <row r="24" spans="1:9" x14ac:dyDescent="0.25">
      <c r="A24" s="3">
        <v>22</v>
      </c>
      <c r="B24" s="1" t="s">
        <v>40</v>
      </c>
      <c r="C24" s="1" t="s">
        <v>354</v>
      </c>
      <c r="D24" s="3">
        <v>118651</v>
      </c>
      <c r="E24" s="3">
        <v>1914240</v>
      </c>
      <c r="F24" s="29" t="s">
        <v>355</v>
      </c>
      <c r="G24" s="2" t="s">
        <v>84</v>
      </c>
      <c r="H24" s="3">
        <v>2022</v>
      </c>
      <c r="I24" s="4">
        <v>8.39</v>
      </c>
    </row>
    <row r="25" spans="1:9" x14ac:dyDescent="0.25">
      <c r="A25" s="3">
        <v>23</v>
      </c>
      <c r="B25" s="1" t="s">
        <v>40</v>
      </c>
      <c r="C25" s="1" t="s">
        <v>67</v>
      </c>
      <c r="D25" s="3">
        <v>118651</v>
      </c>
      <c r="E25" s="3">
        <v>1914165</v>
      </c>
      <c r="F25" s="29" t="s">
        <v>356</v>
      </c>
      <c r="G25" s="2" t="s">
        <v>84</v>
      </c>
      <c r="H25" s="3">
        <v>2022</v>
      </c>
      <c r="I25" s="4">
        <v>8.3699999999999992</v>
      </c>
    </row>
    <row r="26" spans="1:9" x14ac:dyDescent="0.25">
      <c r="A26" s="3">
        <v>24</v>
      </c>
      <c r="B26" s="1" t="s">
        <v>40</v>
      </c>
      <c r="C26" s="1" t="s">
        <v>357</v>
      </c>
      <c r="D26" s="3">
        <v>118651</v>
      </c>
      <c r="E26" s="3">
        <v>1914509</v>
      </c>
      <c r="F26" s="29" t="s">
        <v>358</v>
      </c>
      <c r="G26" s="2" t="s">
        <v>84</v>
      </c>
      <c r="H26" s="3">
        <v>2022</v>
      </c>
      <c r="I26" s="4">
        <v>8.3000000000000007</v>
      </c>
    </row>
    <row r="27" spans="1:9" x14ac:dyDescent="0.25">
      <c r="A27" s="3">
        <v>25</v>
      </c>
      <c r="B27" s="1" t="s">
        <v>40</v>
      </c>
      <c r="C27" s="1" t="s">
        <v>23</v>
      </c>
      <c r="D27" s="3">
        <v>118651</v>
      </c>
      <c r="E27" s="3">
        <v>1914479</v>
      </c>
      <c r="F27" s="29" t="s">
        <v>359</v>
      </c>
      <c r="G27" s="2" t="s">
        <v>84</v>
      </c>
      <c r="H27" s="3">
        <v>2022</v>
      </c>
      <c r="I27" s="4">
        <v>8.08</v>
      </c>
    </row>
    <row r="28" spans="1:9" x14ac:dyDescent="0.25">
      <c r="A28" s="3">
        <v>26</v>
      </c>
      <c r="B28" s="1" t="s">
        <v>40</v>
      </c>
      <c r="C28" s="1" t="s">
        <v>360</v>
      </c>
      <c r="D28" s="3">
        <v>118651</v>
      </c>
      <c r="E28" s="3">
        <v>1914189</v>
      </c>
      <c r="F28" s="29" t="s">
        <v>361</v>
      </c>
      <c r="G28" s="2" t="s">
        <v>84</v>
      </c>
      <c r="H28" s="3">
        <v>2022</v>
      </c>
      <c r="I28" s="4">
        <v>8.0399999999999991</v>
      </c>
    </row>
    <row r="29" spans="1:9" x14ac:dyDescent="0.25">
      <c r="A29" s="3">
        <v>27</v>
      </c>
      <c r="B29" s="1" t="s">
        <v>40</v>
      </c>
      <c r="C29" s="1" t="s">
        <v>34</v>
      </c>
      <c r="D29" s="3">
        <v>118651</v>
      </c>
      <c r="E29" s="3">
        <v>1914257</v>
      </c>
      <c r="F29" s="29" t="s">
        <v>362</v>
      </c>
      <c r="G29" s="2" t="s">
        <v>84</v>
      </c>
      <c r="H29" s="3">
        <v>2022</v>
      </c>
      <c r="I29" s="4">
        <v>7.7</v>
      </c>
    </row>
    <row r="30" spans="1:9" x14ac:dyDescent="0.25">
      <c r="A30" s="3">
        <v>28</v>
      </c>
      <c r="B30" s="1" t="s">
        <v>40</v>
      </c>
      <c r="C30" s="1" t="s">
        <v>363</v>
      </c>
      <c r="D30" s="3">
        <v>118651</v>
      </c>
      <c r="E30" s="3">
        <v>1914302</v>
      </c>
      <c r="F30" s="29" t="s">
        <v>364</v>
      </c>
      <c r="G30" s="2" t="s">
        <v>84</v>
      </c>
      <c r="H30" s="3">
        <v>2022</v>
      </c>
      <c r="I30" s="4">
        <v>7.52</v>
      </c>
    </row>
    <row r="31" spans="1:9" x14ac:dyDescent="0.25">
      <c r="A31" s="7"/>
      <c r="G31" s="8"/>
      <c r="H31" s="7"/>
      <c r="I31" s="9"/>
    </row>
    <row r="32" spans="1:9" x14ac:dyDescent="0.25">
      <c r="A32" s="7"/>
      <c r="G32" s="8"/>
      <c r="H32" s="7"/>
      <c r="I32" s="9"/>
    </row>
    <row r="33" spans="1:9" x14ac:dyDescent="0.25">
      <c r="A33" s="7"/>
      <c r="G33" s="8"/>
      <c r="H33" s="7"/>
      <c r="I33" s="9"/>
    </row>
    <row r="34" spans="1:9" x14ac:dyDescent="0.25">
      <c r="A34" s="7"/>
      <c r="G34" s="8"/>
      <c r="H34" s="7"/>
      <c r="I34" s="9"/>
    </row>
    <row r="35" spans="1:9" x14ac:dyDescent="0.25">
      <c r="A35" s="7"/>
      <c r="G35" s="8"/>
      <c r="H35" s="7"/>
      <c r="I35" s="9"/>
    </row>
    <row r="36" spans="1:9" x14ac:dyDescent="0.25">
      <c r="A36" s="7"/>
      <c r="G36" s="8"/>
      <c r="H36" s="7"/>
      <c r="I36" s="9"/>
    </row>
    <row r="37" spans="1:9" x14ac:dyDescent="0.25">
      <c r="A37" s="7"/>
      <c r="G37" s="8"/>
      <c r="H37" s="7"/>
      <c r="I37" s="9"/>
    </row>
    <row r="38" spans="1:9" x14ac:dyDescent="0.25">
      <c r="A38" s="7"/>
      <c r="G38" s="8"/>
      <c r="H38" s="7"/>
      <c r="I38" s="9"/>
    </row>
    <row r="39" spans="1:9" x14ac:dyDescent="0.25">
      <c r="A39" s="7"/>
      <c r="G39" s="8"/>
      <c r="H39" s="7"/>
      <c r="I39" s="9"/>
    </row>
    <row r="40" spans="1:9" x14ac:dyDescent="0.25">
      <c r="A40" s="7"/>
      <c r="G40" s="8"/>
      <c r="H40" s="7"/>
      <c r="I40" s="9"/>
    </row>
    <row r="41" spans="1:9" x14ac:dyDescent="0.25">
      <c r="A41" s="7"/>
      <c r="G41" s="8"/>
      <c r="H41" s="7"/>
      <c r="I41" s="9"/>
    </row>
    <row r="42" spans="1:9" x14ac:dyDescent="0.25">
      <c r="A42" s="7"/>
      <c r="G42" s="8"/>
      <c r="H42" s="7"/>
      <c r="I42" s="9"/>
    </row>
    <row r="43" spans="1:9" x14ac:dyDescent="0.25">
      <c r="A43" s="7"/>
      <c r="G43" s="8"/>
      <c r="H43" s="7"/>
      <c r="I43" s="9"/>
    </row>
    <row r="44" spans="1:9" x14ac:dyDescent="0.25">
      <c r="A44" s="7"/>
      <c r="G44" s="8"/>
      <c r="H44" s="7"/>
      <c r="I44" s="9"/>
    </row>
    <row r="45" spans="1:9" x14ac:dyDescent="0.25">
      <c r="A45" s="7"/>
      <c r="G45" s="8"/>
      <c r="H45" s="7"/>
      <c r="I45" s="9"/>
    </row>
    <row r="46" spans="1:9" x14ac:dyDescent="0.25">
      <c r="A46" s="7"/>
      <c r="G46" s="8"/>
      <c r="H46" s="7"/>
      <c r="I46" s="9"/>
    </row>
  </sheetData>
  <sortState xmlns:xlrd2="http://schemas.microsoft.com/office/spreadsheetml/2017/richdata2" ref="A3:I27">
    <sortCondition descending="1" ref="I3:I27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5"/>
  <sheetViews>
    <sheetView workbookViewId="0">
      <selection activeCell="I17" sqref="I17"/>
    </sheetView>
  </sheetViews>
  <sheetFormatPr defaultRowHeight="15" x14ac:dyDescent="0.25"/>
  <cols>
    <col min="2" max="2" width="11.7109375" bestFit="1" customWidth="1"/>
    <col min="3" max="3" width="20.855468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7.25" customHeight="1" x14ac:dyDescent="0.25">
      <c r="A1" s="52" t="s">
        <v>71</v>
      </c>
      <c r="B1" s="52"/>
      <c r="C1" s="52"/>
      <c r="D1" s="52"/>
      <c r="E1" s="52"/>
      <c r="F1" s="52"/>
      <c r="G1" s="52"/>
      <c r="H1" s="52"/>
      <c r="I1" s="52"/>
    </row>
    <row r="2" spans="1:18" ht="18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ht="20.100000000000001" customHeight="1" x14ac:dyDescent="0.25">
      <c r="A3" s="3">
        <v>1</v>
      </c>
      <c r="B3" s="3" t="s">
        <v>42</v>
      </c>
      <c r="C3" s="12" t="s">
        <v>81</v>
      </c>
      <c r="D3" s="3">
        <v>118641</v>
      </c>
      <c r="E3" s="3">
        <v>1914018</v>
      </c>
      <c r="F3" s="3">
        <v>9389</v>
      </c>
      <c r="G3" s="3" t="s">
        <v>84</v>
      </c>
      <c r="H3" s="3">
        <v>2022</v>
      </c>
      <c r="I3" s="3">
        <v>9.3000000000000007</v>
      </c>
      <c r="K3" s="5" t="s">
        <v>21</v>
      </c>
      <c r="L3" s="5" t="s">
        <v>16</v>
      </c>
      <c r="M3" s="5" t="s">
        <v>15</v>
      </c>
      <c r="N3" s="5" t="s">
        <v>20</v>
      </c>
      <c r="O3" s="6"/>
      <c r="P3" s="6"/>
      <c r="Q3" s="6"/>
      <c r="R3" s="6"/>
    </row>
    <row r="4" spans="1:18" ht="20.100000000000001" customHeight="1" x14ac:dyDescent="0.25">
      <c r="A4" s="3">
        <v>2</v>
      </c>
      <c r="B4" s="3" t="s">
        <v>42</v>
      </c>
      <c r="C4" s="12" t="s">
        <v>72</v>
      </c>
      <c r="D4" s="3">
        <v>118641</v>
      </c>
      <c r="E4" s="3">
        <v>1914065</v>
      </c>
      <c r="F4" s="3">
        <v>9436</v>
      </c>
      <c r="G4" s="3" t="s">
        <v>84</v>
      </c>
      <c r="H4" s="3">
        <v>2022</v>
      </c>
      <c r="I4" s="3">
        <v>9.2799999999999994</v>
      </c>
      <c r="K4" s="5" t="s">
        <v>14</v>
      </c>
      <c r="L4" s="5">
        <f>COUNTIFS(I3:I15, "&lt;10.01", I3:I15, "&gt;8.99")</f>
        <v>7</v>
      </c>
      <c r="M4" s="5">
        <f>COUNTIFS(I3:I33, "&lt;9.01", I3:I33, "&gt;7.99")</f>
        <v>6</v>
      </c>
      <c r="N4" s="5">
        <f>L4+M4</f>
        <v>13</v>
      </c>
      <c r="O4" s="6"/>
      <c r="P4" s="6"/>
      <c r="Q4" s="6"/>
      <c r="R4" s="6"/>
    </row>
    <row r="5" spans="1:18" ht="20.100000000000001" customHeight="1" x14ac:dyDescent="0.25">
      <c r="A5" s="3">
        <v>3</v>
      </c>
      <c r="B5" s="3" t="s">
        <v>42</v>
      </c>
      <c r="C5" s="12" t="s">
        <v>76</v>
      </c>
      <c r="D5" s="3">
        <v>118641</v>
      </c>
      <c r="E5" s="3">
        <v>1913993</v>
      </c>
      <c r="F5" s="3">
        <v>9364</v>
      </c>
      <c r="G5" s="3" t="s">
        <v>84</v>
      </c>
      <c r="H5" s="3">
        <v>2022</v>
      </c>
      <c r="I5" s="3">
        <v>9.2799999999999994</v>
      </c>
    </row>
    <row r="6" spans="1:18" ht="20.100000000000001" customHeight="1" x14ac:dyDescent="0.25">
      <c r="A6" s="3">
        <v>4</v>
      </c>
      <c r="B6" s="3" t="s">
        <v>42</v>
      </c>
      <c r="C6" s="12" t="s">
        <v>73</v>
      </c>
      <c r="D6" s="3">
        <v>118641</v>
      </c>
      <c r="E6" s="3">
        <v>1914067</v>
      </c>
      <c r="F6" s="3">
        <v>9438</v>
      </c>
      <c r="G6" s="3" t="s">
        <v>84</v>
      </c>
      <c r="H6" s="3">
        <v>2022</v>
      </c>
      <c r="I6" s="3">
        <v>9.24</v>
      </c>
    </row>
    <row r="7" spans="1:18" ht="20.100000000000001" customHeight="1" x14ac:dyDescent="0.25">
      <c r="A7" s="3">
        <v>5</v>
      </c>
      <c r="B7" s="3" t="s">
        <v>42</v>
      </c>
      <c r="C7" s="12" t="s">
        <v>80</v>
      </c>
      <c r="D7" s="3">
        <v>118641</v>
      </c>
      <c r="E7" s="3">
        <v>1914041</v>
      </c>
      <c r="F7" s="3">
        <v>9412</v>
      </c>
      <c r="G7" s="3" t="s">
        <v>84</v>
      </c>
      <c r="H7" s="3">
        <v>2022</v>
      </c>
      <c r="I7" s="3">
        <v>9.24</v>
      </c>
    </row>
    <row r="8" spans="1:18" ht="20.100000000000001" customHeight="1" x14ac:dyDescent="0.25">
      <c r="A8" s="3">
        <v>6</v>
      </c>
      <c r="B8" s="3" t="s">
        <v>42</v>
      </c>
      <c r="C8" s="12" t="s">
        <v>79</v>
      </c>
      <c r="D8" s="3">
        <v>118641</v>
      </c>
      <c r="E8" s="3">
        <v>1914024</v>
      </c>
      <c r="F8" s="3">
        <v>9395</v>
      </c>
      <c r="G8" s="3" t="s">
        <v>84</v>
      </c>
      <c r="H8" s="3">
        <v>2022</v>
      </c>
      <c r="I8" s="3">
        <v>9.11</v>
      </c>
    </row>
    <row r="9" spans="1:18" ht="20.100000000000001" customHeight="1" x14ac:dyDescent="0.25">
      <c r="A9" s="3">
        <v>7</v>
      </c>
      <c r="B9" s="3" t="s">
        <v>42</v>
      </c>
      <c r="C9" s="12" t="s">
        <v>75</v>
      </c>
      <c r="D9" s="3">
        <v>118641</v>
      </c>
      <c r="E9" s="3">
        <v>1914002</v>
      </c>
      <c r="F9" s="3">
        <v>9373</v>
      </c>
      <c r="G9" s="3" t="s">
        <v>84</v>
      </c>
      <c r="H9" s="3">
        <v>2022</v>
      </c>
      <c r="I9" s="3">
        <v>9.07</v>
      </c>
    </row>
    <row r="10" spans="1:18" ht="20.100000000000001" customHeight="1" x14ac:dyDescent="0.25">
      <c r="A10" s="3">
        <v>8</v>
      </c>
      <c r="B10" s="3" t="s">
        <v>42</v>
      </c>
      <c r="C10" s="12" t="s">
        <v>78</v>
      </c>
      <c r="D10" s="3">
        <v>118641</v>
      </c>
      <c r="E10" s="3">
        <v>1914020</v>
      </c>
      <c r="F10" s="3">
        <v>9391</v>
      </c>
      <c r="G10" s="3" t="s">
        <v>84</v>
      </c>
      <c r="H10" s="3">
        <v>2022</v>
      </c>
      <c r="I10" s="3">
        <v>8.94</v>
      </c>
    </row>
    <row r="11" spans="1:18" ht="20.100000000000001" customHeight="1" x14ac:dyDescent="0.25">
      <c r="A11" s="3">
        <v>9</v>
      </c>
      <c r="B11" s="3" t="s">
        <v>42</v>
      </c>
      <c r="C11" s="12" t="s">
        <v>83</v>
      </c>
      <c r="D11" s="3">
        <v>118641</v>
      </c>
      <c r="E11" s="3">
        <v>1913967</v>
      </c>
      <c r="F11" s="3">
        <v>9338</v>
      </c>
      <c r="G11" s="3" t="s">
        <v>84</v>
      </c>
      <c r="H11" s="3">
        <v>2022</v>
      </c>
      <c r="I11" s="3">
        <v>8.94</v>
      </c>
    </row>
    <row r="12" spans="1:18" ht="20.100000000000001" customHeight="1" x14ac:dyDescent="0.25">
      <c r="A12" s="3">
        <v>10</v>
      </c>
      <c r="B12" s="3" t="s">
        <v>42</v>
      </c>
      <c r="C12" s="12" t="s">
        <v>82</v>
      </c>
      <c r="D12" s="3">
        <v>118641</v>
      </c>
      <c r="E12" s="3">
        <v>1914031</v>
      </c>
      <c r="F12" s="3">
        <v>9402</v>
      </c>
      <c r="G12" s="3" t="s">
        <v>84</v>
      </c>
      <c r="H12" s="3">
        <v>2022</v>
      </c>
      <c r="I12" s="3">
        <v>8.86</v>
      </c>
    </row>
    <row r="13" spans="1:18" ht="20.100000000000001" customHeight="1" x14ac:dyDescent="0.25">
      <c r="A13" s="3">
        <v>11</v>
      </c>
      <c r="B13" s="3" t="s">
        <v>42</v>
      </c>
      <c r="C13" s="12" t="s">
        <v>74</v>
      </c>
      <c r="D13" s="3">
        <v>118641</v>
      </c>
      <c r="E13" s="3">
        <v>1914026</v>
      </c>
      <c r="F13" s="3">
        <v>9397</v>
      </c>
      <c r="G13" s="3" t="s">
        <v>84</v>
      </c>
      <c r="H13" s="3">
        <v>2022</v>
      </c>
      <c r="I13" s="3">
        <v>8.58</v>
      </c>
    </row>
    <row r="14" spans="1:18" ht="20.100000000000001" customHeight="1" x14ac:dyDescent="0.25">
      <c r="A14" s="3">
        <v>12</v>
      </c>
      <c r="B14" s="3" t="s">
        <v>42</v>
      </c>
      <c r="C14" s="12" t="s">
        <v>77</v>
      </c>
      <c r="D14" s="3">
        <v>118641</v>
      </c>
      <c r="E14" s="3">
        <v>1914023</v>
      </c>
      <c r="F14" s="3">
        <v>9394</v>
      </c>
      <c r="G14" s="3" t="s">
        <v>84</v>
      </c>
      <c r="H14" s="3">
        <v>2022</v>
      </c>
      <c r="I14" s="3">
        <v>8.49</v>
      </c>
    </row>
    <row r="15" spans="1:18" ht="20.100000000000001" customHeight="1" x14ac:dyDescent="0.25">
      <c r="A15" s="3">
        <v>13</v>
      </c>
      <c r="B15" s="3" t="s">
        <v>42</v>
      </c>
      <c r="C15" s="12" t="s">
        <v>70</v>
      </c>
      <c r="D15" s="3">
        <v>118641</v>
      </c>
      <c r="E15" s="3">
        <v>1914025</v>
      </c>
      <c r="F15" s="3">
        <v>9396</v>
      </c>
      <c r="G15" s="3" t="s">
        <v>84</v>
      </c>
      <c r="H15" s="3">
        <v>2022</v>
      </c>
      <c r="I15" s="3">
        <v>8.3699999999999992</v>
      </c>
    </row>
  </sheetData>
  <sortState xmlns:xlrd2="http://schemas.microsoft.com/office/spreadsheetml/2017/richdata2" ref="C3:I15">
    <sortCondition descending="1" ref="I3:I15"/>
  </sortState>
  <mergeCells count="1"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Philosophy-2022</vt:lpstr>
      <vt:lpstr>English-2022</vt:lpstr>
      <vt:lpstr>Bengali (UG)-2022</vt:lpstr>
      <vt:lpstr>Pol Science-2022</vt:lpstr>
      <vt:lpstr>Sanskrit-2022</vt:lpstr>
      <vt:lpstr>Economics-2022</vt:lpstr>
      <vt:lpstr>Music-2022</vt:lpstr>
      <vt:lpstr>Geography-2022</vt:lpstr>
      <vt:lpstr>Chemistry-2022</vt:lpstr>
      <vt:lpstr>Education-2022</vt:lpstr>
      <vt:lpstr>History(H)-2022</vt:lpstr>
      <vt:lpstr>Mathematics-2022</vt:lpstr>
      <vt:lpstr>Physics-2022</vt:lpstr>
      <vt:lpstr>Botany-2022</vt:lpstr>
      <vt:lpstr>Computer Science-2022</vt:lpstr>
      <vt:lpstr>Zoology-2022</vt:lpstr>
      <vt:lpstr>ENVS-2022</vt:lpstr>
      <vt:lpstr>Nutrition-2022</vt:lpstr>
      <vt:lpstr>Bengali (PG)-2022</vt:lpstr>
      <vt:lpstr>Master Sheet_Arts-2022</vt:lpstr>
      <vt:lpstr>Master Sheet_Science-2022</vt:lpstr>
      <vt:lpstr>Master Sheet_Overall (H)-2022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MC</cp:lastModifiedBy>
  <dcterms:created xsi:type="dcterms:W3CDTF">2022-08-25T03:45:21Z</dcterms:created>
  <dcterms:modified xsi:type="dcterms:W3CDTF">2023-03-08T04:11:43Z</dcterms:modified>
</cp:coreProperties>
</file>