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Philosophy-2023" sheetId="1" r:id="rId1"/>
    <sheet name="English-2023" sheetId="2" r:id="rId2"/>
    <sheet name="Bengali (UG)-2023" sheetId="3" r:id="rId3"/>
    <sheet name="Snanskrit-2023" sheetId="5" r:id="rId4"/>
    <sheet name="Pol Science-2023" sheetId="4" r:id="rId5"/>
    <sheet name="Economics-2023" sheetId="6" r:id="rId6"/>
    <sheet name="Music-2023" sheetId="7" r:id="rId7"/>
    <sheet name="Geography-2023" sheetId="8" r:id="rId8"/>
    <sheet name="Chemistry-2023" sheetId="9" r:id="rId9"/>
    <sheet name="Education-2023" sheetId="10" r:id="rId10"/>
    <sheet name="History(H)-2023" sheetId="11" r:id="rId11"/>
    <sheet name="Mathematics-2023" sheetId="12" r:id="rId12"/>
    <sheet name="Physics-2023" sheetId="13" r:id="rId13"/>
    <sheet name="Botany-2023" sheetId="14" r:id="rId14"/>
    <sheet name="Computer Science-2023" sheetId="15" r:id="rId15"/>
    <sheet name="Zoology-2023" sheetId="16" r:id="rId16"/>
    <sheet name="ENVS-2023" sheetId="17" r:id="rId17"/>
    <sheet name="Nutrition-2023" sheetId="18" r:id="rId18"/>
    <sheet name="Bengali (PG)-2023" sheetId="19" r:id="rId19"/>
    <sheet name="Master Sheet_Arts-2023" sheetId="20" r:id="rId20"/>
    <sheet name="Master Sheet_Science-2023" sheetId="21" r:id="rId21"/>
    <sheet name="Master Sheet_Overall (H)-2023" sheetId="22" r:id="rId2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2" l="1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3" i="22"/>
  <c r="I4" i="21"/>
  <c r="I5" i="21"/>
  <c r="I6" i="21"/>
  <c r="I7" i="21"/>
  <c r="I8" i="21"/>
  <c r="I9" i="21"/>
  <c r="I10" i="21"/>
  <c r="I3" i="21"/>
  <c r="Q4" i="17"/>
  <c r="P4" i="17"/>
  <c r="O4" i="17"/>
  <c r="N4" i="17"/>
  <c r="M4" i="17"/>
  <c r="L4" i="17"/>
  <c r="Q4" i="14"/>
  <c r="P4" i="14"/>
  <c r="O4" i="14"/>
  <c r="N4" i="14"/>
  <c r="M4" i="14"/>
  <c r="L4" i="14"/>
  <c r="Q4" i="13"/>
  <c r="P4" i="13"/>
  <c r="O4" i="13"/>
  <c r="N4" i="13"/>
  <c r="M4" i="13"/>
  <c r="L4" i="13"/>
  <c r="Q4" i="10"/>
  <c r="P4" i="10"/>
  <c r="O4" i="10"/>
  <c r="N4" i="10"/>
  <c r="M4" i="10"/>
  <c r="L4" i="10"/>
  <c r="Q4" i="9"/>
  <c r="P4" i="9"/>
  <c r="O4" i="9"/>
  <c r="N4" i="9"/>
  <c r="M4" i="9"/>
  <c r="L4" i="9"/>
  <c r="Q4" i="8"/>
  <c r="P4" i="8"/>
  <c r="O4" i="8"/>
  <c r="N4" i="8"/>
  <c r="M4" i="8"/>
  <c r="L4" i="8"/>
  <c r="Q4" i="6"/>
  <c r="P4" i="6"/>
  <c r="O4" i="6"/>
  <c r="N4" i="6"/>
  <c r="M4" i="6"/>
  <c r="L4" i="6"/>
  <c r="Q11" i="3"/>
  <c r="P11" i="3"/>
  <c r="O11" i="3"/>
  <c r="N11" i="3"/>
  <c r="M11" i="3"/>
  <c r="L11" i="3"/>
  <c r="Q5" i="2"/>
  <c r="P5" i="2"/>
  <c r="O5" i="2"/>
  <c r="N5" i="2"/>
  <c r="M5" i="2"/>
  <c r="L5" i="2"/>
  <c r="Q4" i="1"/>
  <c r="P4" i="1"/>
  <c r="O4" i="1"/>
  <c r="N4" i="1"/>
  <c r="M4" i="1"/>
  <c r="L4" i="1"/>
  <c r="Q4" i="7"/>
  <c r="P4" i="7"/>
  <c r="O4" i="7"/>
  <c r="N4" i="7"/>
  <c r="M4" i="7"/>
  <c r="L4" i="7"/>
  <c r="I5" i="20"/>
  <c r="I6" i="20"/>
  <c r="I7" i="20"/>
  <c r="I8" i="20"/>
  <c r="I9" i="20"/>
  <c r="I10" i="20"/>
  <c r="I11" i="20"/>
  <c r="I12" i="20"/>
  <c r="I13" i="20"/>
  <c r="I3" i="20"/>
  <c r="I4" i="20"/>
  <c r="R4" i="9" l="1"/>
  <c r="Q10" i="19"/>
  <c r="P10" i="19"/>
  <c r="O10" i="19"/>
  <c r="N10" i="19"/>
  <c r="M10" i="19"/>
  <c r="L10" i="19"/>
  <c r="F14" i="20"/>
  <c r="O3" i="20" s="1"/>
  <c r="P4" i="18"/>
  <c r="O4" i="18"/>
  <c r="N4" i="18"/>
  <c r="M4" i="18"/>
  <c r="L4" i="18"/>
  <c r="P4" i="16"/>
  <c r="O4" i="16"/>
  <c r="N4" i="16"/>
  <c r="M4" i="16"/>
  <c r="L4" i="16"/>
  <c r="P4" i="15"/>
  <c r="O4" i="15"/>
  <c r="N4" i="15"/>
  <c r="M4" i="15"/>
  <c r="L4" i="15"/>
  <c r="P4" i="12"/>
  <c r="O4" i="12"/>
  <c r="N4" i="12"/>
  <c r="M4" i="12"/>
  <c r="L4" i="12"/>
  <c r="P4" i="11"/>
  <c r="O4" i="11"/>
  <c r="N4" i="11"/>
  <c r="M4" i="11"/>
  <c r="L4" i="11"/>
  <c r="P11" i="5"/>
  <c r="O11" i="5"/>
  <c r="N11" i="5"/>
  <c r="M11" i="5"/>
  <c r="L11" i="5"/>
  <c r="P9" i="4"/>
  <c r="O9" i="4"/>
  <c r="N9" i="4"/>
  <c r="M9" i="4"/>
  <c r="L9" i="4"/>
  <c r="I22" i="22"/>
  <c r="H22" i="22"/>
  <c r="Q3" i="22" s="1"/>
  <c r="G22" i="22"/>
  <c r="P3" i="22" s="1"/>
  <c r="F22" i="22"/>
  <c r="O3" i="22" s="1"/>
  <c r="E22" i="22"/>
  <c r="N3" i="22" s="1"/>
  <c r="D22" i="22"/>
  <c r="M3" i="22" s="1"/>
  <c r="C22" i="22"/>
  <c r="L3" i="22" s="1"/>
  <c r="I11" i="21"/>
  <c r="H11" i="21"/>
  <c r="Q3" i="21" s="1"/>
  <c r="G11" i="21"/>
  <c r="P3" i="21" s="1"/>
  <c r="F11" i="21"/>
  <c r="O3" i="21" s="1"/>
  <c r="E11" i="21"/>
  <c r="N3" i="21" s="1"/>
  <c r="D11" i="21"/>
  <c r="M3" i="21" s="1"/>
  <c r="C11" i="21"/>
  <c r="L3" i="21" s="1"/>
  <c r="I14" i="20"/>
  <c r="H14" i="20"/>
  <c r="Q3" i="20" s="1"/>
  <c r="G14" i="20"/>
  <c r="P3" i="20" s="1"/>
  <c r="E14" i="20"/>
  <c r="N3" i="20" s="1"/>
  <c r="D14" i="20"/>
  <c r="M3" i="20" s="1"/>
  <c r="C14" i="20"/>
  <c r="L3" i="20" s="1"/>
  <c r="R3" i="21" l="1"/>
  <c r="R3" i="20"/>
  <c r="Q11" i="5"/>
  <c r="Q4" i="15"/>
  <c r="R10" i="19" l="1"/>
  <c r="R4" i="10" l="1"/>
  <c r="Q4" i="16"/>
  <c r="Q4" i="11"/>
  <c r="Q4" i="18" l="1"/>
  <c r="R4" i="18" l="1"/>
  <c r="Q4" i="12" l="1"/>
  <c r="Q9" i="4"/>
  <c r="R4" i="12" l="1"/>
  <c r="R4" i="1"/>
  <c r="R4" i="15" l="1"/>
  <c r="R11" i="3"/>
  <c r="R4" i="17"/>
  <c r="R4" i="16"/>
  <c r="R4" i="14"/>
  <c r="R4" i="13"/>
  <c r="R4" i="11"/>
  <c r="R4" i="8"/>
  <c r="R4" i="7"/>
  <c r="R4" i="6"/>
  <c r="R11" i="5"/>
  <c r="R9" i="4"/>
  <c r="R5" i="2"/>
</calcChain>
</file>

<file path=xl/sharedStrings.xml><?xml version="1.0" encoding="utf-8"?>
<sst xmlns="http://schemas.openxmlformats.org/spreadsheetml/2006/main" count="2186" uniqueCount="591">
  <si>
    <t>Sl. No.</t>
  </si>
  <si>
    <t>Department</t>
  </si>
  <si>
    <t>Name of the Student</t>
  </si>
  <si>
    <t>Roll</t>
  </si>
  <si>
    <t>Number</t>
  </si>
  <si>
    <t>Regn. No</t>
  </si>
  <si>
    <t>Year of Registration</t>
  </si>
  <si>
    <t>Year of Passing</t>
  </si>
  <si>
    <t>CGPA</t>
  </si>
  <si>
    <t>Philosophy</t>
  </si>
  <si>
    <t>GPW</t>
  </si>
  <si>
    <t>No. of Students</t>
  </si>
  <si>
    <t>Total</t>
  </si>
  <si>
    <t>Grade</t>
  </si>
  <si>
    <t>English</t>
  </si>
  <si>
    <t>Bengali</t>
  </si>
  <si>
    <t>Political Science</t>
  </si>
  <si>
    <t>Sanskrit</t>
  </si>
  <si>
    <t>Economics</t>
  </si>
  <si>
    <t>Music</t>
  </si>
  <si>
    <t>Geography</t>
  </si>
  <si>
    <t>Chemistry</t>
  </si>
  <si>
    <t>Education</t>
  </si>
  <si>
    <t>History</t>
  </si>
  <si>
    <t>Mathematics</t>
  </si>
  <si>
    <t>Physics</t>
  </si>
  <si>
    <t>Botany</t>
  </si>
  <si>
    <t>Computer Science</t>
  </si>
  <si>
    <t>Zoology</t>
  </si>
  <si>
    <t>ENVS</t>
  </si>
  <si>
    <t>Nutrition</t>
  </si>
  <si>
    <t>SOMA MAHATO</t>
  </si>
  <si>
    <t>BANDANA MAHATO</t>
  </si>
  <si>
    <t>PRIYANKA MAHATO</t>
  </si>
  <si>
    <t>PRIYANKA DEY</t>
  </si>
  <si>
    <t>RUMPA MAHATO</t>
  </si>
  <si>
    <t>JHARNA MAHATO</t>
  </si>
  <si>
    <t>PUJA MANDAL</t>
  </si>
  <si>
    <t>Bengali (PG)</t>
  </si>
  <si>
    <t>Bengali (UG)</t>
  </si>
  <si>
    <t>Pol. Sc</t>
  </si>
  <si>
    <t>TOTAL</t>
  </si>
  <si>
    <t>Total No. of Students</t>
  </si>
  <si>
    <t>Computer Sc.</t>
  </si>
  <si>
    <t>CGPA 9.00 -10.00</t>
  </si>
  <si>
    <t>CGPA 8.00 -8.99</t>
  </si>
  <si>
    <t>CGPA 7.00 -7.99</t>
  </si>
  <si>
    <t>CGPA 6.00 -6.99</t>
  </si>
  <si>
    <t>CGPA 5.00 -5.99</t>
  </si>
  <si>
    <t>NISTARINI COLLEGE, PURULIA
GRAPHICAL REPRESENTATION OF CGPA-WISE RESULT ANALYSIS OF ARTS (H) FACULTY
ACADEMIC SESSION: 2023 PASSOUT BATCH</t>
  </si>
  <si>
    <t>NISTARINI COLLEGE, PURULIA
CGPA-WISE RESULT ANALYSIS OF ARTS (H) FACULTY
ACADEMIC SESSION: 2023 PASSOUT BATCH</t>
  </si>
  <si>
    <t>NISTARINI COLLEGE, PURULIA
GRAPHICAL REPRESENTATION OF CGPA-WISE RESULT ANALYSIS OF ENTIRE HONOURS CANDIDATES
ACADEMIC SESSION: 2023 PASSOUT BATCH</t>
  </si>
  <si>
    <t>NISTARINI COLLEGE, PURULIA
CGPA-WISE RESULT ANALYSIS OF ENTIRE HONOURS CANDIDATES
ACADEMIC SESSION: 2023 PASSOUT BATCH</t>
  </si>
  <si>
    <t>Result of the Department of Philosophy, 2023 Pass out Batch</t>
  </si>
  <si>
    <t>Result of the Department of English, 2023 Pass out Batch</t>
  </si>
  <si>
    <t>Result of the Department of Bengali (UG), 2023 Pass out Batch</t>
  </si>
  <si>
    <t>2020-21</t>
  </si>
  <si>
    <t>Susama Kaibarta</t>
  </si>
  <si>
    <t>SUMITRA MAHATO</t>
  </si>
  <si>
    <t>SUMITRA GORAIN</t>
  </si>
  <si>
    <t>SUMANA MAHATO</t>
  </si>
  <si>
    <t>SOVA SAO</t>
  </si>
  <si>
    <t>SIKHA RAJWAR</t>
  </si>
  <si>
    <t>SATABDI MAHATO</t>
  </si>
  <si>
    <t>SARASWATI NANDI</t>
  </si>
  <si>
    <t>SANTOSHI PARAMANIK</t>
  </si>
  <si>
    <t>RITU BAURI</t>
  </si>
  <si>
    <t>PUJA PANDEY</t>
  </si>
  <si>
    <t>PRATIMA MANDAL</t>
  </si>
  <si>
    <t>PRATIMA MAHATO</t>
  </si>
  <si>
    <t>PIKU MAHATO</t>
  </si>
  <si>
    <t>PAYEL MAHATO</t>
  </si>
  <si>
    <t>PAYEL GUPTA</t>
  </si>
  <si>
    <t>NIKITA CHOWDHURY</t>
  </si>
  <si>
    <t>MOUSUMI MAJHI</t>
  </si>
  <si>
    <t>MOUSUMI MAHATO</t>
  </si>
  <si>
    <t>MINARA KHATUN</t>
  </si>
  <si>
    <t>MADHUMITA ROY</t>
  </si>
  <si>
    <t>LAXMI RAJWAR</t>
  </si>
  <si>
    <t>LABANI MAHATO</t>
  </si>
  <si>
    <t>KARISHMA MAHATO</t>
  </si>
  <si>
    <t>JYOTIRMAYEE MAHATO</t>
  </si>
  <si>
    <t>JANHABI KUMAR</t>
  </si>
  <si>
    <t>HASSINA KHATUN</t>
  </si>
  <si>
    <t>FATEMA KHATUN</t>
  </si>
  <si>
    <t>DAYAMAYEE GORAIN</t>
  </si>
  <si>
    <t>CHANDANA MANDAL</t>
  </si>
  <si>
    <t>BARNALI MAHATO</t>
  </si>
  <si>
    <t>ASMITA KAIBARTYA</t>
  </si>
  <si>
    <t>TAPASI MANDAL</t>
  </si>
  <si>
    <t>TAMANNA KHATUN</t>
  </si>
  <si>
    <t>SWEETY SARKHEL</t>
  </si>
  <si>
    <t>SWATI DUTTA</t>
  </si>
  <si>
    <t>SONALI PRASAD</t>
  </si>
  <si>
    <t>SONAMONI GORAI</t>
  </si>
  <si>
    <t>SOMA MAJHI</t>
  </si>
  <si>
    <t>SOBHA KUMBHAKAR</t>
  </si>
  <si>
    <t>SIPRA MAHATO</t>
  </si>
  <si>
    <t>SIKHA MANDAL</t>
  </si>
  <si>
    <t>SHREYA HALDAR</t>
  </si>
  <si>
    <t>SHILPA DHIBAR</t>
  </si>
  <si>
    <t>SEDGEMERU GHOSH</t>
  </si>
  <si>
    <t>SATHI DEY</t>
  </si>
  <si>
    <t>SASTA RAJAK</t>
  </si>
  <si>
    <t>SANCHITA BHATTACHARYA</t>
  </si>
  <si>
    <t>RUMA BAGDI</t>
  </si>
  <si>
    <t>PURNIMA MAHATA</t>
  </si>
  <si>
    <t>PAYEL MANDAL</t>
  </si>
  <si>
    <t>PAYEL BOURI</t>
  </si>
  <si>
    <t>PAYEL BAURI</t>
  </si>
  <si>
    <t>PALLABI KARMAKAR</t>
  </si>
  <si>
    <t>NIRUPAMA BOURI</t>
  </si>
  <si>
    <t>NILUFA PARBIN</t>
  </si>
  <si>
    <t>NIBEDITA MAHATA</t>
  </si>
  <si>
    <t>MRINMOYEE MAHATO</t>
  </si>
  <si>
    <t>MOUSUMI KARMAKAR</t>
  </si>
  <si>
    <t>MOUSUMI DAS</t>
  </si>
  <si>
    <t>MOUPRIYA CHAKRABORT</t>
  </si>
  <si>
    <t>MAMONI MISHRA</t>
  </si>
  <si>
    <t>MAFUJA KHATUN</t>
  </si>
  <si>
    <t>MADHUMITA MAHATO</t>
  </si>
  <si>
    <t>MADHUMITA MAHANTY</t>
  </si>
  <si>
    <t>LAXMI MAHATO</t>
  </si>
  <si>
    <t>LAXMI KUMAR</t>
  </si>
  <si>
    <t>KSHAMA DAS</t>
  </si>
  <si>
    <t>JAYA KARMAKAR</t>
  </si>
  <si>
    <t>DEBJANI PATRA</t>
  </si>
  <si>
    <t>DEBJANI MAHATO</t>
  </si>
  <si>
    <t>CHAITALI DAS</t>
  </si>
  <si>
    <t>BARSHA MANDAL</t>
  </si>
  <si>
    <t>BARSHA BAURI</t>
  </si>
  <si>
    <t>APARNA MAHATO</t>
  </si>
  <si>
    <t>ANITA BASKEY</t>
  </si>
  <si>
    <t>ANINDITA MANDAL</t>
  </si>
  <si>
    <t>AMISHA CHAR</t>
  </si>
  <si>
    <t>AFSANA KHATUN</t>
  </si>
  <si>
    <t>ABANTIKA MUKHERJEE</t>
  </si>
  <si>
    <t>2020-22</t>
  </si>
  <si>
    <t>Result of the Department of Political Science, 2023 Pass out Batch</t>
  </si>
  <si>
    <t>UTTARA BAURI</t>
  </si>
  <si>
    <t>UMARANI MAHATO</t>
  </si>
  <si>
    <t>TAHIDA KHATUN</t>
  </si>
  <si>
    <t>SWEETY DEY</t>
  </si>
  <si>
    <t>SUPRITI GANGULY</t>
  </si>
  <si>
    <t>SUMITRA DAS</t>
  </si>
  <si>
    <t>SONIYA BAURI</t>
  </si>
  <si>
    <t>SONALI PARAMANIK</t>
  </si>
  <si>
    <t>SIMRAN KHATUN</t>
  </si>
  <si>
    <t>SIBANI MAHATO</t>
  </si>
  <si>
    <t>SHIULI MAHATO</t>
  </si>
  <si>
    <t>SEFALI KALINDI</t>
  </si>
  <si>
    <t>SANTOSHI MAHATO</t>
  </si>
  <si>
    <t>SAMRIDDHI ACHARYA</t>
  </si>
  <si>
    <t>RUPALI BAURI</t>
  </si>
  <si>
    <t>RUPALI ROY</t>
  </si>
  <si>
    <t xml:space="preserve">GPW </t>
  </si>
  <si>
    <t>RINKI DEY</t>
  </si>
  <si>
    <t>REKHA DAS</t>
  </si>
  <si>
    <t>REKHA BAURI</t>
  </si>
  <si>
    <t>RAHINI RAJAK</t>
  </si>
  <si>
    <t>RAHENA KHATUN</t>
  </si>
  <si>
    <t>RADHA RANI MAHATO</t>
  </si>
  <si>
    <t>PURNIMA BAURI</t>
  </si>
  <si>
    <t>PUJA MAHATO</t>
  </si>
  <si>
    <t>PUJA GORAI</t>
  </si>
  <si>
    <t>PRIYANKA PODDAR</t>
  </si>
  <si>
    <t>PRITI BHATTACHARYA</t>
  </si>
  <si>
    <t>PIU MAJHI</t>
  </si>
  <si>
    <t>PAPIYA MAHATO</t>
  </si>
  <si>
    <t>NISHITA MANDAL</t>
  </si>
  <si>
    <t>NILIMA MAHATO</t>
  </si>
  <si>
    <t>NASRIN PARWEEN</t>
  </si>
  <si>
    <t>NAMITA MAHATO</t>
  </si>
  <si>
    <t>NABANITA MAHATO</t>
  </si>
  <si>
    <t>MINU LAYEK</t>
  </si>
  <si>
    <t>MANGALA HAZRA</t>
  </si>
  <si>
    <t>MAMPI DEY</t>
  </si>
  <si>
    <t>MAHIMA GANGULY</t>
  </si>
  <si>
    <t>KIRAN MAHATO</t>
  </si>
  <si>
    <t>KARUNA MAHATO</t>
  </si>
  <si>
    <t>KAJAL MAHATO</t>
  </si>
  <si>
    <t>JAYASHREE MAHATO</t>
  </si>
  <si>
    <t>DIPALI MAHATO</t>
  </si>
  <si>
    <t>DEBLINA MAHATO</t>
  </si>
  <si>
    <t>CHHANDA RAJAK</t>
  </si>
  <si>
    <t>CHANDANA BAURI</t>
  </si>
  <si>
    <t>CHAMPA MANDAL</t>
  </si>
  <si>
    <t>BOBY MAHATO</t>
  </si>
  <si>
    <t>BHAGYASRI GORAIN</t>
  </si>
  <si>
    <t>ASTAMI SOREN</t>
  </si>
  <si>
    <t>ASTAMI MANDI</t>
  </si>
  <si>
    <t>ASHALATA GORAIN</t>
  </si>
  <si>
    <t>ASHA BAURI</t>
  </si>
  <si>
    <t>APURBA BOSE</t>
  </si>
  <si>
    <t>ANNAPURNA ROY</t>
  </si>
  <si>
    <t>ANJALI MAHATO</t>
  </si>
  <si>
    <t>ANAMIKA MAHATO</t>
  </si>
  <si>
    <t>ALAKA BESRA</t>
  </si>
  <si>
    <t>ADITI PARAMANIK</t>
  </si>
  <si>
    <t>Result of the Department of Education, 2023 Pass out Batch</t>
  </si>
  <si>
    <t>GITA MANDAL</t>
  </si>
  <si>
    <t>SL NO.</t>
  </si>
  <si>
    <t>TUMPA ROY</t>
  </si>
  <si>
    <t>SUNITA DAS</t>
  </si>
  <si>
    <t>SMRITILATA MAHATO</t>
  </si>
  <si>
    <t>RUMA MAHATO</t>
  </si>
  <si>
    <t>RIYA SINGHA</t>
  </si>
  <si>
    <t>RASIDA KHATUN</t>
  </si>
  <si>
    <t>PRATIVA MONDAL</t>
  </si>
  <si>
    <t>PAMPA MAHATO</t>
  </si>
  <si>
    <t>PADMABATI DAS</t>
  </si>
  <si>
    <t>NISHA KUIRI</t>
  </si>
  <si>
    <t>DEBASHREE KARMAKAR</t>
  </si>
  <si>
    <t>BAISAKHI MAHATO</t>
  </si>
  <si>
    <t>BARSHA MAHATO</t>
  </si>
  <si>
    <t>CHAMPA MAJHEE</t>
  </si>
  <si>
    <t>CHHAYA RAJWAR</t>
  </si>
  <si>
    <t>MOUMITA MAHATO</t>
  </si>
  <si>
    <t>MANIKA MAHATO</t>
  </si>
  <si>
    <t>LAKSHMI MAHJATO</t>
  </si>
  <si>
    <t>LABANI BANERJEE</t>
  </si>
  <si>
    <t>KALIMAN KHATUN</t>
  </si>
  <si>
    <t>JUI CHAKRABORTY</t>
  </si>
  <si>
    <t>HABIBA KHATUN</t>
  </si>
  <si>
    <t>Result of the Department of Geography, 2023 Pass out Batch</t>
  </si>
  <si>
    <t>TUMPA GORAIN</t>
  </si>
  <si>
    <t>10667</t>
  </si>
  <si>
    <t>TANUSREE MUDI</t>
  </si>
  <si>
    <t>SONALI BHATTACHARYA</t>
  </si>
  <si>
    <t>SHREYA KUMAR</t>
  </si>
  <si>
    <t>SHREYASI BISWAS</t>
  </si>
  <si>
    <t>SHILPA PANDA</t>
  </si>
  <si>
    <t>SHERYA MAJEE</t>
  </si>
  <si>
    <t>SATHI SEN</t>
  </si>
  <si>
    <t>SATARUPA DAS</t>
  </si>
  <si>
    <t>RUPSAN KHATUN</t>
  </si>
  <si>
    <t>RIKTA CHAKRABORTY</t>
  </si>
  <si>
    <t>PUJA CHAKRABORTY</t>
  </si>
  <si>
    <t>PRIYANKA MANDAL</t>
  </si>
  <si>
    <t>PAYEL ROY</t>
  </si>
  <si>
    <t>PARAMA KAIBARTA</t>
  </si>
  <si>
    <t>PALLABI BOURI</t>
  </si>
  <si>
    <t>NILIMA RUHIDAS</t>
  </si>
  <si>
    <t>NIBEDITA MAHATO</t>
  </si>
  <si>
    <t>MITALI MARDANYA</t>
  </si>
  <si>
    <t>MAMONI MAHATO</t>
  </si>
  <si>
    <t>INDRANI ACHARJEE</t>
  </si>
  <si>
    <t>DIPIKA MAHATO</t>
  </si>
  <si>
    <t>CHAITALI MANDAL</t>
  </si>
  <si>
    <t>BRATATI MAHATO</t>
  </si>
  <si>
    <t>BHAGYABATI MAHATO</t>
  </si>
  <si>
    <t>AYESHA KHATUN</t>
  </si>
  <si>
    <t>ASTOMI RAJWAR</t>
  </si>
  <si>
    <t>AGNI MAJHI</t>
  </si>
  <si>
    <t>10597</t>
  </si>
  <si>
    <t>10572</t>
  </si>
  <si>
    <t>10657</t>
  </si>
  <si>
    <t>10573</t>
  </si>
  <si>
    <t>10565</t>
  </si>
  <si>
    <t>10561</t>
  </si>
  <si>
    <t>10550</t>
  </si>
  <si>
    <t>10548</t>
  </si>
  <si>
    <t>10517</t>
  </si>
  <si>
    <t>10492</t>
  </si>
  <si>
    <t>10457</t>
  </si>
  <si>
    <t>10454</t>
  </si>
  <si>
    <t>10446</t>
  </si>
  <si>
    <t>10420</t>
  </si>
  <si>
    <t>10408</t>
  </si>
  <si>
    <t>10399</t>
  </si>
  <si>
    <t>10389</t>
  </si>
  <si>
    <t>10384</t>
  </si>
  <si>
    <t>10352</t>
  </si>
  <si>
    <t>10338</t>
  </si>
  <si>
    <t>10284</t>
  </si>
  <si>
    <t>10275</t>
  </si>
  <si>
    <t>10261</t>
  </si>
  <si>
    <t>10239</t>
  </si>
  <si>
    <t>10236</t>
  </si>
  <si>
    <t>10230</t>
  </si>
  <si>
    <t>10224</t>
  </si>
  <si>
    <t>Result of the Department of Economics, 2023 Pass out Batch</t>
  </si>
  <si>
    <t>TUMPA KUMAR</t>
  </si>
  <si>
    <t>TANUSHREE PAUL</t>
  </si>
  <si>
    <t>SUPRIYA ADHIKARY</t>
  </si>
  <si>
    <t>SONAMONI MAHATO</t>
  </si>
  <si>
    <t>SHRABANTI BAURI</t>
  </si>
  <si>
    <t>SAYANTIKA PATRA</t>
  </si>
  <si>
    <t>RITA KUMAR</t>
  </si>
  <si>
    <t>PARIBALA MAHATO</t>
  </si>
  <si>
    <t>MONIMALA GORAIN</t>
  </si>
  <si>
    <t>MINAKSHI SANIAL</t>
  </si>
  <si>
    <t>JOYANTI NANDI</t>
  </si>
  <si>
    <t>GUNGUN CHATTERJEE</t>
  </si>
  <si>
    <t>FIZA PARVEEN</t>
  </si>
  <si>
    <t>ANIMA MAHATO</t>
  </si>
  <si>
    <t>ADRIJA BANERJEE</t>
  </si>
  <si>
    <t>AFRIN KHATOON</t>
  </si>
  <si>
    <t>Result of the Department of Music, 2023 Pass out Batch</t>
  </si>
  <si>
    <t>TONIMA YOGI</t>
  </si>
  <si>
    <t>SUSMITA RUHIDAS</t>
  </si>
  <si>
    <t>SUBHRA PANDA</t>
  </si>
  <si>
    <t>SHREYA CHATTERJEE</t>
  </si>
  <si>
    <t>SAMPA SINGHA MODAK</t>
  </si>
  <si>
    <t>SAMPA KUNDU</t>
  </si>
  <si>
    <t>PURABI MAHANTA</t>
  </si>
  <si>
    <t>PRIYANKA KARMAKAR</t>
  </si>
  <si>
    <t>PRITIKONA KUMAR</t>
  </si>
  <si>
    <t>KHUSBU PARAMANIK</t>
  </si>
  <si>
    <t>KANIKA GARAIN</t>
  </si>
  <si>
    <t>JAYASHREE DAS</t>
  </si>
  <si>
    <t>GOURI MAHATA</t>
  </si>
  <si>
    <t>ANANYA SEN</t>
  </si>
  <si>
    <t>ANANYA BANERJEE</t>
  </si>
  <si>
    <t>Result of the Department of Nutrition, 2023 Pass out Batch</t>
  </si>
  <si>
    <t>SMITA DEY</t>
  </si>
  <si>
    <t>SARRASWATI MANDAL</t>
  </si>
  <si>
    <t>RIYA DUTTA</t>
  </si>
  <si>
    <t>PUJA PAL</t>
  </si>
  <si>
    <t>PRIYA HALDAR</t>
  </si>
  <si>
    <t>PRAGATI BANERJEE</t>
  </si>
  <si>
    <t>MITALI MAHATO</t>
  </si>
  <si>
    <t>MANISHA PANDA</t>
  </si>
  <si>
    <t>MAMONI MANDAL</t>
  </si>
  <si>
    <t>MAHAMAYA MAHATO</t>
  </si>
  <si>
    <t>BARNALI SINGHA MODAK</t>
  </si>
  <si>
    <t>SUMAN KHATOON</t>
  </si>
  <si>
    <t>RIYA DEOGHARIA</t>
  </si>
  <si>
    <t>PALLABI MAJEE</t>
  </si>
  <si>
    <t>NISHA DEY</t>
  </si>
  <si>
    <t>DIPTI MAHATO</t>
  </si>
  <si>
    <t>ASHA ORANG</t>
  </si>
  <si>
    <t>ARPITA MANDAL</t>
  </si>
  <si>
    <t>Result of the Department of Zoology, 2023 Pass out Batch</t>
  </si>
  <si>
    <t>Result of the Department of Environmental Science, 2023 Pass out Batch</t>
  </si>
  <si>
    <t>SUJATA MAHATO</t>
  </si>
  <si>
    <t>SOUMI DAS</t>
  </si>
  <si>
    <t>SHAILAYEE DUTTA</t>
  </si>
  <si>
    <t>SAYANI SENGUPTA</t>
  </si>
  <si>
    <t>RUMA ORANG</t>
  </si>
  <si>
    <t>RIDDHI CHOUDHURY</t>
  </si>
  <si>
    <t>PUJA GUPTA</t>
  </si>
  <si>
    <t>MAMAMBARI SINGHA ROY</t>
  </si>
  <si>
    <t>BIDYA BANERJEE</t>
  </si>
  <si>
    <t>ANCHAL RAJAK</t>
  </si>
  <si>
    <t>SOMA MAHANTA</t>
  </si>
  <si>
    <t>PAYEL DAS</t>
  </si>
  <si>
    <t>MITA CHATTERJEE</t>
  </si>
  <si>
    <t>ISHITA MITRA</t>
  </si>
  <si>
    <t>DEBALINA SINGHA</t>
  </si>
  <si>
    <t>APOORVA SAH</t>
  </si>
  <si>
    <t>ANAMIKA DAS</t>
  </si>
  <si>
    <t>Result of the Department of Chemistry, 2023 Pass out Batch</t>
  </si>
  <si>
    <t>ARPITA SEN</t>
  </si>
  <si>
    <t>RITA MAHATO</t>
  </si>
  <si>
    <t>SADHANA SINGH PATAR</t>
  </si>
  <si>
    <t>OISHIKI MUKHOPADHYAY</t>
  </si>
  <si>
    <t>MINAKSHI MAHATO</t>
  </si>
  <si>
    <t>LIPIKA BARAL</t>
  </si>
  <si>
    <t>KRISHNA MURMU</t>
  </si>
  <si>
    <t>JHUMPA ROY</t>
  </si>
  <si>
    <t>BEAUTY MANDAL</t>
  </si>
  <si>
    <t>ARGHYASREE SIKDAR</t>
  </si>
  <si>
    <t>SARASWATI MAHATO</t>
  </si>
  <si>
    <t>TANUSHREE MANDAL</t>
  </si>
  <si>
    <t>TANUSREE KARMAKAR</t>
  </si>
  <si>
    <t>MOUMITA CHATTERJEE</t>
  </si>
  <si>
    <t>RUPANWITA BANERJEE</t>
  </si>
  <si>
    <t>SUSILA MANDI</t>
  </si>
  <si>
    <t>SUPARNA SEN</t>
  </si>
  <si>
    <t>SUDIPTA DUTTA</t>
  </si>
  <si>
    <t>SONALI MAHATO</t>
  </si>
  <si>
    <t>SNIGDHA SEN</t>
  </si>
  <si>
    <t>SIPRA GORAI</t>
  </si>
  <si>
    <t>SANGITA MAJHI</t>
  </si>
  <si>
    <t>MANASI DUTTA</t>
  </si>
  <si>
    <t>ANTARA CHATTERJEE</t>
  </si>
  <si>
    <t>ANANYA MAHATO</t>
  </si>
  <si>
    <t>SMRITI PANDA</t>
  </si>
  <si>
    <t>SANGITA MAHATO</t>
  </si>
  <si>
    <t>RUPALI MAHATO</t>
  </si>
  <si>
    <t>RINKU MAHATA</t>
  </si>
  <si>
    <t>RENUKA MAHATO</t>
  </si>
  <si>
    <t>RAJESWAREE MAHATO</t>
  </si>
  <si>
    <t>PRATIVA MAHATO</t>
  </si>
  <si>
    <t>MALLIKA MAHATO</t>
  </si>
  <si>
    <t>ICHCHAMOYEE BANERJEE</t>
  </si>
  <si>
    <t>ARPITA SINGHA</t>
  </si>
  <si>
    <t>ARCHANA GARAIN</t>
  </si>
  <si>
    <t>AMBIKA GORAIN</t>
  </si>
  <si>
    <t>ALPANA MAHATO</t>
  </si>
  <si>
    <t>SUSMITA KAR</t>
  </si>
  <si>
    <t>SUSMITA MISHRA</t>
  </si>
  <si>
    <t>SUSMITA DAS</t>
  </si>
  <si>
    <t>SUPRABHA MANDAL</t>
  </si>
  <si>
    <t>SUSMITA MAHATO</t>
  </si>
  <si>
    <t>SUNITA MAHATO</t>
  </si>
  <si>
    <t>SUDIPTA DEY</t>
  </si>
  <si>
    <t>SUDIPA KUNDU</t>
  </si>
  <si>
    <t>SIMA MAHATO</t>
  </si>
  <si>
    <t>SHIPRA MAHATO</t>
  </si>
  <si>
    <t>SANDHYA MAHATA</t>
  </si>
  <si>
    <t>PURBASA KABI</t>
  </si>
  <si>
    <t>MOUMITA KARMAKAR</t>
  </si>
  <si>
    <t>JYOTI CHANDRA</t>
  </si>
  <si>
    <t>JHARNA RAJWAR</t>
  </si>
  <si>
    <t>BANISHA MAHATO</t>
  </si>
  <si>
    <t>BANASHREE BANERJEE</t>
  </si>
  <si>
    <t>Result of the Department of Physics, 2023 Pass out Batch</t>
  </si>
  <si>
    <t>Result of the Department of Botany, 2023 Pass out Batch</t>
  </si>
  <si>
    <t>Result of the Department of Computer Science, 2023 Pass out Batch</t>
  </si>
  <si>
    <t>Result of the Department of Mathematics, 2023 Pass out Batch</t>
  </si>
  <si>
    <t>Result of the Department of History, 2023 Pass out Batch</t>
  </si>
  <si>
    <t>AMBABATI BAURI</t>
  </si>
  <si>
    <t>UJJWALA MAHATO</t>
  </si>
  <si>
    <t>TAPASI MAHATO</t>
  </si>
  <si>
    <t>SUTAPA BAURI</t>
  </si>
  <si>
    <t>SUPARNA MAHATO</t>
  </si>
  <si>
    <t>SUPARNA DAS MODAK</t>
  </si>
  <si>
    <t>SUNITA MAHATA</t>
  </si>
  <si>
    <t>SUNITA BAURI</t>
  </si>
  <si>
    <t>SUMANA CHATTOPADHYAY</t>
  </si>
  <si>
    <t>SONALI DAS</t>
  </si>
  <si>
    <t>SOMA MANDAL</t>
  </si>
  <si>
    <t>SOMA DEOGHORIA</t>
  </si>
  <si>
    <t>SNEHA GARAIN</t>
  </si>
  <si>
    <t>SIMA KHATUN</t>
  </si>
  <si>
    <t>SIKHA MAHATO</t>
  </si>
  <si>
    <t>SARASWATI RUHIDAS</t>
  </si>
  <si>
    <t>SARADAMANI MAHATO</t>
  </si>
  <si>
    <t>SANJITA BASKEY</t>
  </si>
  <si>
    <t>SANJIDA KHATUN</t>
  </si>
  <si>
    <t>SANCHITA GANGULY</t>
  </si>
  <si>
    <t>SANAKA HANSDA</t>
  </si>
  <si>
    <t>SAMPA MAHATO</t>
  </si>
  <si>
    <t>RIMPA PARAMANIK</t>
  </si>
  <si>
    <t>RESHMA PARWEEN</t>
  </si>
  <si>
    <t>RESMA KHATUN</t>
  </si>
  <si>
    <t>RESHMA KHATUN</t>
  </si>
  <si>
    <t>PRIYANKA MAJEE</t>
  </si>
  <si>
    <t>PRIYANKA GOPE</t>
  </si>
  <si>
    <t>PREETY PATI</t>
  </si>
  <si>
    <t>PRABHATI MAHATO</t>
  </si>
  <si>
    <t>PARBATI MANDI</t>
  </si>
  <si>
    <t>PAMPA RANI MAHATO</t>
  </si>
  <si>
    <t>PALLABI KUIRI</t>
  </si>
  <si>
    <t>PALLABI BAURI</t>
  </si>
  <si>
    <t>NIMA RANI MAHATO</t>
  </si>
  <si>
    <t>NAIMA MAHATO</t>
  </si>
  <si>
    <t>NEPURA MAHATO</t>
  </si>
  <si>
    <t>NAJIMA KHATUN</t>
  </si>
  <si>
    <t>MOYNA ROY</t>
  </si>
  <si>
    <t>MANASI MAJHI</t>
  </si>
  <si>
    <t>MALLIKA ROY</t>
  </si>
  <si>
    <t>MALLIKA RAJWAR</t>
  </si>
  <si>
    <t>MALLIKA DAS</t>
  </si>
  <si>
    <t>KOYEL MAHATO</t>
  </si>
  <si>
    <t>KABITA BAURI</t>
  </si>
  <si>
    <t>DIPTY SINGHA</t>
  </si>
  <si>
    <t>BINATA MAHATO</t>
  </si>
  <si>
    <t>ASHA MAHATO</t>
  </si>
  <si>
    <t>ARPITA BHUIYA</t>
  </si>
  <si>
    <t>ANITA MAHATO</t>
  </si>
  <si>
    <t>AMBIKA DAS</t>
  </si>
  <si>
    <t>ANIMA MANDI</t>
  </si>
  <si>
    <t>AMBIKA MAHATO</t>
  </si>
  <si>
    <t>Result of the Department of Sanskrit, 2023 Pass out Batch</t>
  </si>
  <si>
    <t>ASTAMI RAJWAR</t>
  </si>
  <si>
    <t>UJALA DAS</t>
  </si>
  <si>
    <t>TUSTA RANI MAHATO</t>
  </si>
  <si>
    <t>TANUSHREE MAHATO</t>
  </si>
  <si>
    <t>TANIMA MUKHERJEE</t>
  </si>
  <si>
    <t>SUMANA BAURI</t>
  </si>
  <si>
    <t>SULEKHA MANDAL</t>
  </si>
  <si>
    <t>SUKLA CHATTERJEE</t>
  </si>
  <si>
    <t>SUBHRA MAHATO</t>
  </si>
  <si>
    <t>SOMA KAR</t>
  </si>
  <si>
    <t>SIMA RANI MAHATO</t>
  </si>
  <si>
    <t>SIBANI MANDAL</t>
  </si>
  <si>
    <t>SHEFALI MAHATA</t>
  </si>
  <si>
    <t>SANATANA MAJI</t>
  </si>
  <si>
    <t>SANGITA PARAMANIK</t>
  </si>
  <si>
    <t>SANCHITA SAREN</t>
  </si>
  <si>
    <t>SANCHITA MANDAL</t>
  </si>
  <si>
    <t>RIMA BANERJEE</t>
  </si>
  <si>
    <t>REKHA MAHATO</t>
  </si>
  <si>
    <t>PRIYANKA PARAMANIK</t>
  </si>
  <si>
    <t>PIU MANDAL</t>
  </si>
  <si>
    <t>NABAMI MAHATO</t>
  </si>
  <si>
    <t>MOUSUMI MANDAL</t>
  </si>
  <si>
    <t>MOUMITA KALINDI</t>
  </si>
  <si>
    <t>MAMPI DAS</t>
  </si>
  <si>
    <t>LATIKA HEMBRAM</t>
  </si>
  <si>
    <t>LABONI RAJAK</t>
  </si>
  <si>
    <t>KABITA MAHATO</t>
  </si>
  <si>
    <t>JHUMA MAHATO</t>
  </si>
  <si>
    <t>INDRANI HAZRA</t>
  </si>
  <si>
    <t>HARSHITA MAHATO</t>
  </si>
  <si>
    <t>GANGA PRAJAPATI</t>
  </si>
  <si>
    <t>DIPA RAJWAR</t>
  </si>
  <si>
    <t>DEBI MAHATO</t>
  </si>
  <si>
    <t>CHHANDA MAHATO</t>
  </si>
  <si>
    <t>BULBUL DAS</t>
  </si>
  <si>
    <t>BARSHA PANDEY</t>
  </si>
  <si>
    <t>BALIKA MAHATO</t>
  </si>
  <si>
    <t>ARPITA CHOWDHURY</t>
  </si>
  <si>
    <t>ARCHANA MAHATO</t>
  </si>
  <si>
    <t>ANUSHREETA DAS</t>
  </si>
  <si>
    <t>ANNAPURNA MAHATO</t>
  </si>
  <si>
    <t>TRISHA BOXI</t>
  </si>
  <si>
    <t>TASLIMA KHATUN</t>
  </si>
  <si>
    <t>TARULATA ROY</t>
  </si>
  <si>
    <t>TANUSHREE BARAT</t>
  </si>
  <si>
    <t>SIUSMITA MAHATO</t>
  </si>
  <si>
    <t>SUSMITA GARAIN</t>
  </si>
  <si>
    <t>SUPRITI DUBEY</t>
  </si>
  <si>
    <t>SUNITA RAJWAR</t>
  </si>
  <si>
    <t>SUNANDA KUMAR</t>
  </si>
  <si>
    <t>SULEKHA MAHATO</t>
  </si>
  <si>
    <t>SUDIPTA MAHATO</t>
  </si>
  <si>
    <t>SOMA MAHATA</t>
  </si>
  <si>
    <t>SIMA RAJAK</t>
  </si>
  <si>
    <t>SEEMA MAHATO</t>
  </si>
  <si>
    <t>SARAMA MAHATO</t>
  </si>
  <si>
    <t>SAMAPTI CHATTERJEE</t>
  </si>
  <si>
    <t>SALMA KHATUN</t>
  </si>
  <si>
    <t>SABENA KHATUN</t>
  </si>
  <si>
    <t>RIYA PARAMANIK</t>
  </si>
  <si>
    <t>RINKU GORAIN</t>
  </si>
  <si>
    <t>RIMA RAKSHIT</t>
  </si>
  <si>
    <t>RIMA MANDAL</t>
  </si>
  <si>
    <t>PRIYANKA DEOGHORIA</t>
  </si>
  <si>
    <t>PRATIMA BAURI</t>
  </si>
  <si>
    <t>PRATIBHA MAHATO</t>
  </si>
  <si>
    <t>PARBINA KHATUN</t>
  </si>
  <si>
    <t>PARBATI MAJHI</t>
  </si>
  <si>
    <t>PAPIA MANDAL</t>
  </si>
  <si>
    <t>PAMPA SEN</t>
  </si>
  <si>
    <t>NEHA MANDAL</t>
  </si>
  <si>
    <t>MOUSUMI SARKAR</t>
  </si>
  <si>
    <t>MOUSUMI BOURI</t>
  </si>
  <si>
    <t xml:space="preserve"> LAXMIMONI MAHATO</t>
  </si>
  <si>
    <t>LAKSHMI SHILL</t>
  </si>
  <si>
    <t>KAKULI MAHATO</t>
  </si>
  <si>
    <t>JHARNA SINGH</t>
  </si>
  <si>
    <t>JAHANARA KHATUN</t>
  </si>
  <si>
    <t>DURGA BAURI</t>
  </si>
  <si>
    <t>DEBENTI SINGH</t>
  </si>
  <si>
    <t>DEBALINA PRAMANIK</t>
  </si>
  <si>
    <t>CHANDANA MUNDA</t>
  </si>
  <si>
    <t>BIPASHA MODAK</t>
  </si>
  <si>
    <t>BINAPANI MAHATO</t>
  </si>
  <si>
    <t>ASHA DAS</t>
  </si>
  <si>
    <t>ARCHITA GAYAK</t>
  </si>
  <si>
    <t>ANITA MANDAL</t>
  </si>
  <si>
    <t>2018-19</t>
  </si>
  <si>
    <t>ABHA CHALAK</t>
  </si>
  <si>
    <t>ANUSHREE PAUL</t>
  </si>
  <si>
    <t>APARAJITA MAHATO</t>
  </si>
  <si>
    <t>ARCHANA PAUL</t>
  </si>
  <si>
    <t>DEVIBHABANI MAHATO</t>
  </si>
  <si>
    <t>DIVYA GURU</t>
  </si>
  <si>
    <t>DONA BANERJEE</t>
  </si>
  <si>
    <t>GAYATRI MAHATO</t>
  </si>
  <si>
    <t>GEETA MURMU</t>
  </si>
  <si>
    <t>2017-18</t>
  </si>
  <si>
    <t>HENAJ KHATUN</t>
  </si>
  <si>
    <t>JHUMKA CHATTERJEE</t>
  </si>
  <si>
    <t>LAXMI MAHALI</t>
  </si>
  <si>
    <t>MAITRY KARMAKAR</t>
  </si>
  <si>
    <t>MANDIRA RAJAK</t>
  </si>
  <si>
    <t>MOUSUMI RAJWAR</t>
  </si>
  <si>
    <t>NIPA BAISNAB</t>
  </si>
  <si>
    <t>NIRUPAMA BAURI</t>
  </si>
  <si>
    <t>PURNIMA MAHATO</t>
  </si>
  <si>
    <t>PUSPABALA MAHATO</t>
  </si>
  <si>
    <t>RINA RAJWAR</t>
  </si>
  <si>
    <t>RIYA MAHANTY</t>
  </si>
  <si>
    <t>RIYA MAJEE</t>
  </si>
  <si>
    <t>RUBI NAG</t>
  </si>
  <si>
    <t>RUPA BAURI</t>
  </si>
  <si>
    <t>SAMSUN NAHAR KHATUN</t>
  </si>
  <si>
    <t>SONIA KHATUN</t>
  </si>
  <si>
    <t>SREETAMA ROYCHOWDHURY</t>
  </si>
  <si>
    <t>SUCHITRA SING</t>
  </si>
  <si>
    <t>SUJATA GORAI</t>
  </si>
  <si>
    <t>TAPATI MAHATO</t>
  </si>
  <si>
    <t>UMA BANERJEE</t>
  </si>
  <si>
    <t>Result of the Department of Bengali (PG), 2023 Pass out Batch</t>
  </si>
  <si>
    <t>NISTARINI COLLEGE, PURULIA
CGPA-WISE RESULT ANALYSIS OF SCIENCE (H) FACULTY
ACADEMIC SESSION: 2023 PASSOUT BATCH</t>
  </si>
  <si>
    <t>NISTARINI COLLEGE, PURULIA
GRAPHICAL REPRESENTATION OF CGPA-WISE RESULT ANALYSIS OF SCIENCE (H) FACULTY
ACADEMIC SESSION: 2023 PASSOUT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</si>
</sst>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name val="Arial"/>
      <family val="2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/>
    <xf numFmtId="0" fontId="0" fillId="0" borderId="7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5" fillId="0" borderId="0" xfId="0" applyNumberFormat="1" applyFont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0" borderId="17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'Philosophy-2023'!$L$3:$Q$3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'Philosophy-2023'!$L$4:$Q$4</c:f>
              <c:numCache>
                <c:formatCode>General</c:formatCode>
                <c:ptCount val="6"/>
                <c:pt idx="0">
                  <c:v>3</c:v>
                </c:pt>
                <c:pt idx="1">
                  <c:v>23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7-43BE-A88A-ACD92D7FE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'English-2023'!$L$4:$Q$4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'English-2023'!$L$5:$Q$5</c:f>
              <c:numCache>
                <c:formatCode>General</c:formatCode>
                <c:ptCount val="6"/>
                <c:pt idx="0">
                  <c:v>0</c:v>
                </c:pt>
                <c:pt idx="1">
                  <c:v>21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1-4104-81AA-9BE2BBC7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'Bengali (UG)-2023'!$L$10:$Q$10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'Bengali (UG)-2023'!$L$11:$Q$11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2-4B56-ADC2-A84CF7BD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US"/>
          </a:pPr>
          <a:endParaRPr lang="en-U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'Snanskrit-2023'!$K$11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'Snanskrit-2023'!$L$10:$Q$10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'Snanskrit-2023'!$L$11:$Q$11</c:f>
              <c:numCache>
                <c:formatCode>General</c:formatCode>
                <c:ptCount val="6"/>
                <c:pt idx="0">
                  <c:v>0</c:v>
                </c:pt>
                <c:pt idx="1">
                  <c:v>32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E-4AB3-91C7-814B0982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'Pol Science-2023'!$L$8:$Q$8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'Pol Science-2023'!$L$9:$Q$9</c:f>
              <c:numCache>
                <c:formatCode>General</c:formatCode>
                <c:ptCount val="6"/>
                <c:pt idx="0">
                  <c:v>1</c:v>
                </c:pt>
                <c:pt idx="1">
                  <c:v>26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F4-40CD-A115-C8A67086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'Economics-2023'!$L$3:$Q$3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'Economics-2023'!$L$4:$Q$4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12-412E-BEA1-C30DDFB7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'Music-2023'!$L$3:$Q$3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'Music-2023'!$L$4:$Q$4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8-49DF-B872-CC5068BD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'Geography-2023'!$L$3:$Q$3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'Geography-2023'!$L$4:$Q$4</c:f>
              <c:numCache>
                <c:formatCode>General</c:formatCode>
                <c:ptCount val="6"/>
                <c:pt idx="0">
                  <c:v>4</c:v>
                </c:pt>
                <c:pt idx="1">
                  <c:v>22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387-ADFA-FB121735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'Chemistry-2023'!$K$4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'Chemistry-2023'!$L$3:$Q$3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'Chemistry-2023'!$L$4:$Q$4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'Education-2023'!$L$3:$Q$3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'Education-2023'!$L$4:$Q$4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9F-41BC-9E21-2E66DC7B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'History(H)-2023'!$L$3:$Q$3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'History(H)-2023'!$L$4:$Q$4</c:f>
              <c:numCache>
                <c:formatCode>General</c:formatCode>
                <c:ptCount val="6"/>
                <c:pt idx="0">
                  <c:v>0</c:v>
                </c:pt>
                <c:pt idx="1">
                  <c:v>40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C2-47ED-8131-99F26F0A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'Mathematics-2023'!$L$3:$Q$3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'Mathematics-2023'!$L$4:$Q$4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3-493A-8FC7-9EF9621F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'Physics-2023'!$L$3:$Q$3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'Physics-2023'!$L$4:$Q$4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F-4F8D-B4B0-97A392B0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'Botany-2023'!$L$3:$Q$3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'Botany-2023'!$L$4:$Q$4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6-48D2-9DE9-2F92DAC8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'Computer Science-2023'!$L$3:$Q$3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'Computer Science-2023'!$L$4:$Q$4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D0-418D-89DC-151BADB8B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'Zoology-2023'!$L$3:$Q$3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'Zoology-2023'!$L$4:$Q$4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D-4790-A8A1-879EFDC86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'ENVS-2023'!$L$3:$Q$3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'ENVS-2023'!$L$4:$Q$4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D-4BF7-90FE-4C75794BC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'Nutrition-2023'!$L$3:$Q$3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'Nutrition-2023'!$L$4:$Q$4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5-4141-86EE-F38608617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'Nutrition-2023'!$L$3:$Q$3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'Nutrition-2023'!$L$4:$Q$4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9-4455-86EE-2B557A65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'Bengali (PG)-2023'!$L$9:$Q$9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'Bengali (PG)-2023'!$L$10:$Q$10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17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0-4899-9F05-467CD3CF7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'Master Sheet_Arts-2023'!$K$3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'Master Sheet_Arts-2023'!$L$2:$Q$2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'Master Sheet_Arts-2023'!$L$3:$Q$3</c:f>
              <c:numCache>
                <c:formatCode>General</c:formatCode>
                <c:ptCount val="6"/>
                <c:pt idx="0">
                  <c:v>24</c:v>
                </c:pt>
                <c:pt idx="1">
                  <c:v>210</c:v>
                </c:pt>
                <c:pt idx="2">
                  <c:v>116</c:v>
                </c:pt>
                <c:pt idx="3">
                  <c:v>19</c:v>
                </c:pt>
                <c:pt idx="4">
                  <c:v>0</c:v>
                </c:pt>
                <c:pt idx="5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3-4D9F-A3EB-29947D6B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'Master Sheet_Science-2023'!$K$3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'Master Sheet_Science-2023'!$L$2:$Q$2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'Master Sheet_Science-2023'!$L$3:$Q$3</c:f>
              <c:numCache>
                <c:formatCode>General</c:formatCode>
                <c:ptCount val="6"/>
                <c:pt idx="0">
                  <c:v>32</c:v>
                </c:pt>
                <c:pt idx="1">
                  <c:v>48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0-48A4-864A-F00D979C2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'Master Sheet_Overall (H)-2023'!$K$3</c:f>
              <c:strCache>
                <c:ptCount val="1"/>
                <c:pt idx="0">
                  <c:v>Total No. of Students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'Master Sheet_Overall (H)-2023'!$L$2:$Q$2</c:f>
              <c:strCache>
                <c:ptCount val="6"/>
                <c:pt idx="0">
                  <c:v>CGPA 9.00 -10.00</c:v>
                </c:pt>
                <c:pt idx="1">
                  <c:v>CGPA 8.00 -8.99</c:v>
                </c:pt>
                <c:pt idx="2">
                  <c:v>CGPA 7.00 -7.99</c:v>
                </c:pt>
                <c:pt idx="3">
                  <c:v>CGPA 6.00 -6.99</c:v>
                </c:pt>
                <c:pt idx="4">
                  <c:v>CGPA 5.00 -5.99</c:v>
                </c:pt>
                <c:pt idx="5">
                  <c:v>GPW</c:v>
                </c:pt>
              </c:strCache>
            </c:strRef>
          </c:cat>
          <c:val>
            <c:numRef>
              <c:f>'Master Sheet_Overall (H)-2023'!$L$3:$Q$3</c:f>
              <c:numCache>
                <c:formatCode>General</c:formatCode>
                <c:ptCount val="6"/>
                <c:pt idx="0">
                  <c:v>56</c:v>
                </c:pt>
                <c:pt idx="1">
                  <c:v>258</c:v>
                </c:pt>
                <c:pt idx="2">
                  <c:v>122</c:v>
                </c:pt>
                <c:pt idx="3">
                  <c:v>19</c:v>
                </c:pt>
                <c:pt idx="4">
                  <c:v>0</c:v>
                </c:pt>
                <c:pt idx="5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F3-48E1-9047-18DF99AF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19050</xdr:rowOff>
    </xdr:from>
    <xdr:to>
      <xdr:col>14</xdr:col>
      <xdr:colOff>552450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6</xdr:row>
      <xdr:rowOff>28575</xdr:rowOff>
    </xdr:from>
    <xdr:to>
      <xdr:col>15</xdr:col>
      <xdr:colOff>28575</xdr:colOff>
      <xdr:row>20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13</xdr:row>
      <xdr:rowOff>38100</xdr:rowOff>
    </xdr:from>
    <xdr:to>
      <xdr:col>14</xdr:col>
      <xdr:colOff>781050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12</xdr:row>
      <xdr:rowOff>209550</xdr:rowOff>
    </xdr:from>
    <xdr:to>
      <xdr:col>14</xdr:col>
      <xdr:colOff>981075</xdr:colOff>
      <xdr:row>25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114300</xdr:rowOff>
    </xdr:from>
    <xdr:to>
      <xdr:col>14</xdr:col>
      <xdr:colOff>714375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28575</xdr:rowOff>
    </xdr:from>
    <xdr:to>
      <xdr:col>14</xdr:col>
      <xdr:colOff>542925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5</xdr:row>
      <xdr:rowOff>19050</xdr:rowOff>
    </xdr:from>
    <xdr:to>
      <xdr:col>15</xdr:col>
      <xdr:colOff>85725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4</xdr:row>
      <xdr:rowOff>209550</xdr:rowOff>
    </xdr:from>
    <xdr:to>
      <xdr:col>14</xdr:col>
      <xdr:colOff>857250</xdr:colOff>
      <xdr:row>16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6</xdr:row>
      <xdr:rowOff>28575</xdr:rowOff>
    </xdr:from>
    <xdr:to>
      <xdr:col>14</xdr:col>
      <xdr:colOff>523875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28575</xdr:rowOff>
    </xdr:from>
    <xdr:to>
      <xdr:col>14</xdr:col>
      <xdr:colOff>533400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5</xdr:row>
      <xdr:rowOff>76200</xdr:rowOff>
    </xdr:from>
    <xdr:to>
      <xdr:col>14</xdr:col>
      <xdr:colOff>838200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47625</xdr:rowOff>
    </xdr:from>
    <xdr:to>
      <xdr:col>14</xdr:col>
      <xdr:colOff>542925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28575</xdr:rowOff>
    </xdr:from>
    <xdr:to>
      <xdr:col>14</xdr:col>
      <xdr:colOff>552450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28575</xdr:rowOff>
    </xdr:from>
    <xdr:to>
      <xdr:col>14</xdr:col>
      <xdr:colOff>561975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0</xdr:rowOff>
    </xdr:from>
    <xdr:to>
      <xdr:col>14</xdr:col>
      <xdr:colOff>523875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9525</xdr:rowOff>
    </xdr:from>
    <xdr:to>
      <xdr:col>14</xdr:col>
      <xdr:colOff>561975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5</xdr:row>
      <xdr:rowOff>9525</xdr:rowOff>
    </xdr:from>
    <xdr:to>
      <xdr:col>14</xdr:col>
      <xdr:colOff>561975</xdr:colOff>
      <xdr:row>16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10</xdr:row>
      <xdr:rowOff>180975</xdr:rowOff>
    </xdr:from>
    <xdr:to>
      <xdr:col>15</xdr:col>
      <xdr:colOff>200025</xdr:colOff>
      <xdr:row>22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3</xdr:row>
      <xdr:rowOff>219075</xdr:rowOff>
    </xdr:from>
    <xdr:to>
      <xdr:col>15</xdr:col>
      <xdr:colOff>942975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1200150</xdr:colOff>
      <xdr:row>3</xdr:row>
      <xdr:rowOff>209550</xdr:rowOff>
    </xdr:from>
    <xdr:to>
      <xdr:col>15</xdr:col>
      <xdr:colOff>419100</xdr:colOff>
      <xdr:row>16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1085850</xdr:colOff>
      <xdr:row>3</xdr:row>
      <xdr:rowOff>238125</xdr:rowOff>
    </xdr:from>
    <xdr:to>
      <xdr:col>15</xdr:col>
      <xdr:colOff>304800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J22" sqref="J22"/>
    </sheetView>
  </sheetViews>
  <sheetFormatPr defaultRowHeight="14.4" x14ac:dyDescent="0.3"/>
  <cols>
    <col min="2" max="2" width="11.6640625" bestFit="1" customWidth="1"/>
    <col min="3" max="3" width="23.33203125" bestFit="1" customWidth="1"/>
    <col min="5" max="5" width="11" bestFit="1" customWidth="1"/>
    <col min="7" max="7" width="18.5546875" bestFit="1" customWidth="1"/>
    <col min="8" max="8" width="14.33203125" bestFit="1" customWidth="1"/>
    <col min="11" max="11" width="14.88671875" bestFit="1" customWidth="1"/>
    <col min="12" max="12" width="15.6640625" bestFit="1" customWidth="1"/>
    <col min="13" max="16" width="14.6640625" bestFit="1" customWidth="1"/>
  </cols>
  <sheetData>
    <row r="1" spans="1:18" ht="37.5" customHeight="1" x14ac:dyDescent="0.3">
      <c r="A1" s="78" t="s">
        <v>53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1" t="s">
        <v>9</v>
      </c>
      <c r="C3" s="1" t="s">
        <v>57</v>
      </c>
      <c r="D3" s="1">
        <v>118651</v>
      </c>
      <c r="E3" s="1">
        <v>2014659</v>
      </c>
      <c r="F3" s="1">
        <v>10639</v>
      </c>
      <c r="G3" s="2" t="s">
        <v>56</v>
      </c>
      <c r="H3" s="3">
        <v>2023</v>
      </c>
      <c r="I3" s="4">
        <v>8.01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1" t="s">
        <v>9</v>
      </c>
      <c r="C4" s="1" t="s">
        <v>58</v>
      </c>
      <c r="D4" s="1">
        <v>118651</v>
      </c>
      <c r="E4" s="1">
        <v>2014644</v>
      </c>
      <c r="F4" s="1">
        <v>10624</v>
      </c>
      <c r="G4" s="2" t="s">
        <v>56</v>
      </c>
      <c r="H4" s="3">
        <v>2023</v>
      </c>
      <c r="I4" s="4">
        <v>7.97</v>
      </c>
      <c r="K4" s="5" t="s">
        <v>11</v>
      </c>
      <c r="L4" s="5">
        <f>COUNTIFS(I3:I37, "&lt;=10", I3:I37, "&gt;=9")</f>
        <v>3</v>
      </c>
      <c r="M4" s="5">
        <f>COUNTIFS(I3:I37, "&lt;9.0", I3:I37, "&gt;=8")</f>
        <v>23</v>
      </c>
      <c r="N4" s="5">
        <f>COUNTIFS(I3:I37, "&lt;8", I3:I37, "&gt;=7")</f>
        <v>3</v>
      </c>
      <c r="O4" s="5">
        <f>COUNTIFS(I3:I37, "&lt;7", I3:I37, "&gt;=6")</f>
        <v>0</v>
      </c>
      <c r="P4" s="5">
        <f>COUNTIFS(I3:I37, "&lt;6", I3:I37, "&gt;=5")</f>
        <v>0</v>
      </c>
      <c r="Q4" s="5">
        <f>COUNTIF(I3:I37, "GPW")</f>
        <v>6</v>
      </c>
      <c r="R4" s="5">
        <f>L4+M4+N4+O4+P4+Q4</f>
        <v>35</v>
      </c>
    </row>
    <row r="5" spans="1:18" x14ac:dyDescent="0.3">
      <c r="A5" s="3">
        <v>3</v>
      </c>
      <c r="B5" s="1" t="s">
        <v>9</v>
      </c>
      <c r="C5" s="1" t="s">
        <v>59</v>
      </c>
      <c r="D5" s="1">
        <v>118651</v>
      </c>
      <c r="E5" s="1">
        <v>2014643</v>
      </c>
      <c r="F5" s="1">
        <v>10623</v>
      </c>
      <c r="G5" s="2" t="s">
        <v>56</v>
      </c>
      <c r="H5" s="3">
        <v>2023</v>
      </c>
      <c r="I5" s="4">
        <v>9.25</v>
      </c>
    </row>
    <row r="6" spans="1:18" x14ac:dyDescent="0.3">
      <c r="A6" s="3">
        <v>4</v>
      </c>
      <c r="B6" s="1" t="s">
        <v>9</v>
      </c>
      <c r="C6" s="1" t="s">
        <v>60</v>
      </c>
      <c r="D6" s="1">
        <v>118651</v>
      </c>
      <c r="E6" s="1">
        <v>2014641</v>
      </c>
      <c r="F6" s="1">
        <v>10621</v>
      </c>
      <c r="G6" s="2" t="s">
        <v>56</v>
      </c>
      <c r="H6" s="3">
        <v>2023</v>
      </c>
      <c r="I6" s="4" t="s">
        <v>10</v>
      </c>
    </row>
    <row r="7" spans="1:18" x14ac:dyDescent="0.3">
      <c r="A7" s="3">
        <v>5</v>
      </c>
      <c r="B7" s="1" t="s">
        <v>9</v>
      </c>
      <c r="C7" s="1" t="s">
        <v>61</v>
      </c>
      <c r="D7" s="1">
        <v>118651</v>
      </c>
      <c r="E7" s="1">
        <v>2014628</v>
      </c>
      <c r="F7" s="1">
        <v>1068</v>
      </c>
      <c r="G7" s="2" t="s">
        <v>56</v>
      </c>
      <c r="H7" s="3">
        <v>2023</v>
      </c>
      <c r="I7" s="4">
        <v>9.2100000000000009</v>
      </c>
    </row>
    <row r="8" spans="1:18" x14ac:dyDescent="0.3">
      <c r="A8" s="3">
        <v>6</v>
      </c>
      <c r="B8" s="1" t="s">
        <v>9</v>
      </c>
      <c r="C8" s="1" t="s">
        <v>31</v>
      </c>
      <c r="D8" s="1">
        <v>118651</v>
      </c>
      <c r="E8" s="1">
        <v>2014612</v>
      </c>
      <c r="F8" s="1">
        <v>10592</v>
      </c>
      <c r="G8" s="2" t="s">
        <v>56</v>
      </c>
      <c r="H8" s="3">
        <v>2023</v>
      </c>
      <c r="I8" s="3">
        <v>8.93</v>
      </c>
    </row>
    <row r="9" spans="1:18" x14ac:dyDescent="0.3">
      <c r="A9" s="3">
        <v>7</v>
      </c>
      <c r="B9" s="1" t="s">
        <v>9</v>
      </c>
      <c r="C9" s="1" t="s">
        <v>62</v>
      </c>
      <c r="D9" s="1">
        <v>118651</v>
      </c>
      <c r="E9" s="1">
        <v>2014597</v>
      </c>
      <c r="F9" s="1">
        <v>10577</v>
      </c>
      <c r="G9" s="2" t="s">
        <v>56</v>
      </c>
      <c r="H9" s="3">
        <v>2023</v>
      </c>
      <c r="I9" s="3" t="s">
        <v>10</v>
      </c>
    </row>
    <row r="10" spans="1:18" x14ac:dyDescent="0.3">
      <c r="A10" s="3">
        <v>8</v>
      </c>
      <c r="B10" s="1" t="s">
        <v>9</v>
      </c>
      <c r="C10" s="1" t="s">
        <v>63</v>
      </c>
      <c r="D10" s="1">
        <v>118651</v>
      </c>
      <c r="E10" s="1">
        <v>2014567</v>
      </c>
      <c r="F10" s="1">
        <v>10547</v>
      </c>
      <c r="G10" s="2" t="s">
        <v>56</v>
      </c>
      <c r="H10" s="3">
        <v>2023</v>
      </c>
      <c r="I10" s="3">
        <v>8.32</v>
      </c>
    </row>
    <row r="11" spans="1:18" x14ac:dyDescent="0.3">
      <c r="A11" s="3">
        <v>9</v>
      </c>
      <c r="B11" s="1" t="s">
        <v>9</v>
      </c>
      <c r="C11" s="1" t="s">
        <v>64</v>
      </c>
      <c r="D11" s="1">
        <v>118651</v>
      </c>
      <c r="E11" s="1">
        <v>2014562</v>
      </c>
      <c r="F11" s="1">
        <v>10542</v>
      </c>
      <c r="G11" s="2" t="s">
        <v>56</v>
      </c>
      <c r="H11" s="3">
        <v>2023</v>
      </c>
      <c r="I11" s="4">
        <v>8.76</v>
      </c>
    </row>
    <row r="12" spans="1:18" x14ac:dyDescent="0.3">
      <c r="A12" s="3">
        <v>10</v>
      </c>
      <c r="B12" s="1" t="s">
        <v>9</v>
      </c>
      <c r="C12" s="1" t="s">
        <v>65</v>
      </c>
      <c r="D12" s="1">
        <v>118651</v>
      </c>
      <c r="E12" s="1">
        <v>2014559</v>
      </c>
      <c r="F12" s="1">
        <v>10539</v>
      </c>
      <c r="G12" s="2" t="s">
        <v>56</v>
      </c>
      <c r="H12" s="3">
        <v>2023</v>
      </c>
      <c r="I12" s="4">
        <v>8.52</v>
      </c>
    </row>
    <row r="13" spans="1:18" x14ac:dyDescent="0.3">
      <c r="A13" s="3">
        <v>11</v>
      </c>
      <c r="B13" s="1" t="s">
        <v>9</v>
      </c>
      <c r="C13" s="1" t="s">
        <v>66</v>
      </c>
      <c r="D13" s="1">
        <v>118651</v>
      </c>
      <c r="E13" s="1">
        <v>2014525</v>
      </c>
      <c r="F13" s="1">
        <v>10505</v>
      </c>
      <c r="G13" s="2" t="s">
        <v>56</v>
      </c>
      <c r="H13" s="3">
        <v>2023</v>
      </c>
      <c r="I13" s="4" t="s">
        <v>10</v>
      </c>
    </row>
    <row r="14" spans="1:18" x14ac:dyDescent="0.3">
      <c r="A14" s="3">
        <v>12</v>
      </c>
      <c r="B14" s="1" t="s">
        <v>9</v>
      </c>
      <c r="C14" s="1" t="s">
        <v>67</v>
      </c>
      <c r="D14" s="1">
        <v>118651</v>
      </c>
      <c r="E14" s="1">
        <v>2014487</v>
      </c>
      <c r="F14" s="1">
        <v>10467</v>
      </c>
      <c r="G14" s="2" t="s">
        <v>56</v>
      </c>
      <c r="H14" s="3">
        <v>2023</v>
      </c>
      <c r="I14" s="4" t="s">
        <v>10</v>
      </c>
    </row>
    <row r="15" spans="1:18" x14ac:dyDescent="0.3">
      <c r="A15" s="3">
        <v>13</v>
      </c>
      <c r="B15" s="1" t="s">
        <v>9</v>
      </c>
      <c r="C15" s="1" t="s">
        <v>33</v>
      </c>
      <c r="D15" s="1">
        <v>118651</v>
      </c>
      <c r="E15" s="1">
        <v>2014470</v>
      </c>
      <c r="F15" s="1">
        <v>10450</v>
      </c>
      <c r="G15" s="2" t="s">
        <v>56</v>
      </c>
      <c r="H15" s="3">
        <v>2023</v>
      </c>
      <c r="I15" s="4">
        <v>8.27</v>
      </c>
    </row>
    <row r="16" spans="1:18" x14ac:dyDescent="0.3">
      <c r="A16" s="3">
        <v>14</v>
      </c>
      <c r="B16" s="1" t="s">
        <v>9</v>
      </c>
      <c r="C16" s="1" t="s">
        <v>68</v>
      </c>
      <c r="D16" s="1">
        <v>118651</v>
      </c>
      <c r="E16" s="1">
        <v>2014452</v>
      </c>
      <c r="F16" s="1">
        <v>10432</v>
      </c>
      <c r="G16" s="2" t="s">
        <v>56</v>
      </c>
      <c r="H16" s="3">
        <v>2023</v>
      </c>
      <c r="I16" s="4" t="s">
        <v>10</v>
      </c>
    </row>
    <row r="17" spans="1:9" x14ac:dyDescent="0.3">
      <c r="A17" s="3">
        <v>15</v>
      </c>
      <c r="B17" s="1" t="s">
        <v>9</v>
      </c>
      <c r="C17" s="1" t="s">
        <v>69</v>
      </c>
      <c r="D17" s="1">
        <v>118651</v>
      </c>
      <c r="E17" s="1">
        <v>2014450</v>
      </c>
      <c r="F17" s="1">
        <v>10430</v>
      </c>
      <c r="G17" s="2" t="s">
        <v>56</v>
      </c>
      <c r="H17" s="3">
        <v>2023</v>
      </c>
      <c r="I17" s="4">
        <v>8.08</v>
      </c>
    </row>
    <row r="18" spans="1:9" x14ac:dyDescent="0.3">
      <c r="A18" s="3">
        <v>16</v>
      </c>
      <c r="B18" s="1" t="s">
        <v>9</v>
      </c>
      <c r="C18" s="1" t="s">
        <v>70</v>
      </c>
      <c r="D18" s="1">
        <v>118651</v>
      </c>
      <c r="E18" s="1">
        <v>2014441</v>
      </c>
      <c r="F18" s="1">
        <v>10421</v>
      </c>
      <c r="G18" s="2" t="s">
        <v>56</v>
      </c>
      <c r="H18" s="3">
        <v>2023</v>
      </c>
      <c r="I18" s="4">
        <v>8.66</v>
      </c>
    </row>
    <row r="19" spans="1:9" x14ac:dyDescent="0.3">
      <c r="A19" s="3">
        <v>17</v>
      </c>
      <c r="B19" s="1" t="s">
        <v>9</v>
      </c>
      <c r="C19" s="1" t="s">
        <v>71</v>
      </c>
      <c r="D19" s="1">
        <v>118651</v>
      </c>
      <c r="E19" s="1">
        <v>2014437</v>
      </c>
      <c r="F19" s="1">
        <v>10417</v>
      </c>
      <c r="G19" s="2" t="s">
        <v>56</v>
      </c>
      <c r="H19" s="3">
        <v>2023</v>
      </c>
      <c r="I19" s="4">
        <v>8.6999999999999993</v>
      </c>
    </row>
    <row r="20" spans="1:9" x14ac:dyDescent="0.3">
      <c r="A20" s="3">
        <v>18</v>
      </c>
      <c r="B20" s="1" t="s">
        <v>9</v>
      </c>
      <c r="C20" s="1" t="s">
        <v>72</v>
      </c>
      <c r="D20" s="1">
        <v>118651</v>
      </c>
      <c r="E20" s="1">
        <v>2014436</v>
      </c>
      <c r="F20" s="1">
        <v>10416</v>
      </c>
      <c r="G20" s="2" t="s">
        <v>56</v>
      </c>
      <c r="H20" s="3">
        <v>2023</v>
      </c>
      <c r="I20" s="4">
        <v>9.15</v>
      </c>
    </row>
    <row r="21" spans="1:9" x14ac:dyDescent="0.3">
      <c r="A21" s="3">
        <v>19</v>
      </c>
      <c r="B21" s="1" t="s">
        <v>9</v>
      </c>
      <c r="C21" s="1" t="s">
        <v>73</v>
      </c>
      <c r="D21" s="1">
        <v>118651</v>
      </c>
      <c r="E21" s="1">
        <v>2014406</v>
      </c>
      <c r="F21" s="1">
        <v>10386</v>
      </c>
      <c r="G21" s="2" t="s">
        <v>56</v>
      </c>
      <c r="H21" s="3">
        <v>2023</v>
      </c>
      <c r="I21" s="4">
        <v>8.01</v>
      </c>
    </row>
    <row r="22" spans="1:9" x14ac:dyDescent="0.3">
      <c r="A22" s="3">
        <v>20</v>
      </c>
      <c r="B22" s="1" t="s">
        <v>9</v>
      </c>
      <c r="C22" s="1" t="s">
        <v>74</v>
      </c>
      <c r="D22" s="1">
        <v>118651</v>
      </c>
      <c r="E22" s="1">
        <v>2014388</v>
      </c>
      <c r="F22" s="1">
        <v>10368</v>
      </c>
      <c r="G22" s="2" t="s">
        <v>56</v>
      </c>
      <c r="H22" s="3">
        <v>2023</v>
      </c>
      <c r="I22" s="4">
        <v>8.07</v>
      </c>
    </row>
    <row r="23" spans="1:9" x14ac:dyDescent="0.3">
      <c r="A23" s="3">
        <v>21</v>
      </c>
      <c r="B23" s="1" t="s">
        <v>9</v>
      </c>
      <c r="C23" s="1" t="s">
        <v>75</v>
      </c>
      <c r="D23" s="1">
        <v>118651</v>
      </c>
      <c r="E23" s="1">
        <v>2014387</v>
      </c>
      <c r="F23" s="1">
        <v>10367</v>
      </c>
      <c r="G23" s="2" t="s">
        <v>56</v>
      </c>
      <c r="H23" s="3">
        <v>2023</v>
      </c>
      <c r="I23" s="4">
        <v>7.94</v>
      </c>
    </row>
    <row r="24" spans="1:9" x14ac:dyDescent="0.3">
      <c r="A24" s="3">
        <v>22</v>
      </c>
      <c r="B24" s="1" t="s">
        <v>9</v>
      </c>
      <c r="C24" s="1" t="s">
        <v>76</v>
      </c>
      <c r="D24" s="1">
        <v>118651</v>
      </c>
      <c r="E24" s="1">
        <v>2014370</v>
      </c>
      <c r="F24" s="1">
        <v>10350</v>
      </c>
      <c r="G24" s="2" t="s">
        <v>56</v>
      </c>
      <c r="H24" s="3">
        <v>2023</v>
      </c>
      <c r="I24" s="4">
        <v>8.76</v>
      </c>
    </row>
    <row r="25" spans="1:9" x14ac:dyDescent="0.3">
      <c r="A25" s="3">
        <v>23</v>
      </c>
      <c r="B25" s="1" t="s">
        <v>9</v>
      </c>
      <c r="C25" s="1" t="s">
        <v>77</v>
      </c>
      <c r="D25" s="1">
        <v>118651</v>
      </c>
      <c r="E25" s="1">
        <v>2014349</v>
      </c>
      <c r="F25" s="1">
        <v>10329</v>
      </c>
      <c r="G25" s="2" t="s">
        <v>56</v>
      </c>
      <c r="H25" s="3">
        <v>2023</v>
      </c>
      <c r="I25" s="3">
        <v>8.31</v>
      </c>
    </row>
    <row r="26" spans="1:9" x14ac:dyDescent="0.3">
      <c r="A26" s="3">
        <v>24</v>
      </c>
      <c r="B26" s="1" t="s">
        <v>9</v>
      </c>
      <c r="C26" s="1" t="s">
        <v>78</v>
      </c>
      <c r="D26" s="1">
        <v>118651</v>
      </c>
      <c r="E26" s="1">
        <v>2014343</v>
      </c>
      <c r="F26" s="1">
        <v>10323</v>
      </c>
      <c r="G26" s="2" t="s">
        <v>56</v>
      </c>
      <c r="H26" s="3">
        <v>2023</v>
      </c>
      <c r="I26" s="4">
        <v>8.27</v>
      </c>
    </row>
    <row r="27" spans="1:9" x14ac:dyDescent="0.3">
      <c r="A27" s="3">
        <v>25</v>
      </c>
      <c r="B27" s="1" t="s">
        <v>9</v>
      </c>
      <c r="C27" s="1" t="s">
        <v>79</v>
      </c>
      <c r="D27" s="1">
        <v>118651</v>
      </c>
      <c r="E27" s="1">
        <v>2014331</v>
      </c>
      <c r="F27" s="1">
        <v>10311</v>
      </c>
      <c r="G27" s="2" t="s">
        <v>56</v>
      </c>
      <c r="H27" s="3">
        <v>2023</v>
      </c>
      <c r="I27" s="4">
        <v>8.4499999999999993</v>
      </c>
    </row>
    <row r="28" spans="1:9" x14ac:dyDescent="0.3">
      <c r="A28" s="3">
        <v>26</v>
      </c>
      <c r="B28" s="1" t="s">
        <v>9</v>
      </c>
      <c r="C28" s="1" t="s">
        <v>80</v>
      </c>
      <c r="D28" s="1">
        <v>118651</v>
      </c>
      <c r="E28" s="1">
        <v>2014320</v>
      </c>
      <c r="F28" s="1">
        <v>10300</v>
      </c>
      <c r="G28" s="2" t="s">
        <v>56</v>
      </c>
      <c r="H28" s="3">
        <v>2023</v>
      </c>
      <c r="I28" s="4">
        <v>8.59</v>
      </c>
    </row>
    <row r="29" spans="1:9" x14ac:dyDescent="0.3">
      <c r="A29" s="3">
        <v>27</v>
      </c>
      <c r="B29" s="1" t="s">
        <v>9</v>
      </c>
      <c r="C29" s="1" t="s">
        <v>81</v>
      </c>
      <c r="D29" s="1">
        <v>118651</v>
      </c>
      <c r="E29" s="1">
        <v>2014310</v>
      </c>
      <c r="F29" s="1">
        <v>10290</v>
      </c>
      <c r="G29" s="2" t="s">
        <v>56</v>
      </c>
      <c r="H29" s="3">
        <v>2023</v>
      </c>
      <c r="I29" s="4" t="s">
        <v>10</v>
      </c>
    </row>
    <row r="30" spans="1:9" x14ac:dyDescent="0.3">
      <c r="A30" s="3">
        <v>28</v>
      </c>
      <c r="B30" s="1" t="s">
        <v>9</v>
      </c>
      <c r="C30" s="1" t="s">
        <v>82</v>
      </c>
      <c r="D30" s="1">
        <v>118651</v>
      </c>
      <c r="E30" s="1">
        <v>2014299</v>
      </c>
      <c r="F30" s="1">
        <v>10279</v>
      </c>
      <c r="G30" s="2" t="s">
        <v>56</v>
      </c>
      <c r="H30" s="3">
        <v>2023</v>
      </c>
      <c r="I30" s="4">
        <v>8.9600000000000009</v>
      </c>
    </row>
    <row r="31" spans="1:9" x14ac:dyDescent="0.3">
      <c r="A31" s="3">
        <v>29</v>
      </c>
      <c r="B31" s="1" t="s">
        <v>9</v>
      </c>
      <c r="C31" s="1" t="s">
        <v>83</v>
      </c>
      <c r="D31" s="1">
        <v>118651</v>
      </c>
      <c r="E31" s="1">
        <v>2014294</v>
      </c>
      <c r="F31" s="1">
        <v>10274</v>
      </c>
      <c r="G31" s="2" t="s">
        <v>56</v>
      </c>
      <c r="H31" s="3">
        <v>2023</v>
      </c>
      <c r="I31" s="4">
        <v>8.0399999999999991</v>
      </c>
    </row>
    <row r="32" spans="1:9" x14ac:dyDescent="0.3">
      <c r="A32" s="3">
        <v>30</v>
      </c>
      <c r="B32" s="1" t="s">
        <v>9</v>
      </c>
      <c r="C32" s="1" t="s">
        <v>84</v>
      </c>
      <c r="D32" s="1">
        <v>118651</v>
      </c>
      <c r="E32" s="1">
        <v>2014286</v>
      </c>
      <c r="F32" s="1">
        <v>10266</v>
      </c>
      <c r="G32" s="2" t="s">
        <v>56</v>
      </c>
      <c r="H32" s="3">
        <v>2023</v>
      </c>
      <c r="I32" s="4">
        <v>8.89</v>
      </c>
    </row>
    <row r="33" spans="1:9" x14ac:dyDescent="0.3">
      <c r="A33" s="3">
        <v>31</v>
      </c>
      <c r="B33" s="1" t="s">
        <v>9</v>
      </c>
      <c r="C33" s="1" t="s">
        <v>85</v>
      </c>
      <c r="D33" s="1">
        <v>118651</v>
      </c>
      <c r="E33" s="1">
        <v>2014270</v>
      </c>
      <c r="F33" s="1">
        <v>10250</v>
      </c>
      <c r="G33" s="2" t="s">
        <v>56</v>
      </c>
      <c r="H33" s="3">
        <v>2023</v>
      </c>
      <c r="I33" s="4">
        <v>8.8699999999999992</v>
      </c>
    </row>
    <row r="34" spans="1:9" x14ac:dyDescent="0.3">
      <c r="A34" s="3">
        <v>32</v>
      </c>
      <c r="B34" s="1" t="s">
        <v>9</v>
      </c>
      <c r="C34" s="1" t="s">
        <v>86</v>
      </c>
      <c r="D34" s="1">
        <v>118651</v>
      </c>
      <c r="E34" s="1">
        <v>2014264</v>
      </c>
      <c r="F34" s="1">
        <v>10244</v>
      </c>
      <c r="G34" s="2" t="s">
        <v>56</v>
      </c>
      <c r="H34" s="3">
        <v>2023</v>
      </c>
      <c r="I34" s="4">
        <v>7.93</v>
      </c>
    </row>
    <row r="35" spans="1:9" x14ac:dyDescent="0.3">
      <c r="A35" s="3">
        <v>33</v>
      </c>
      <c r="B35" s="1" t="s">
        <v>9</v>
      </c>
      <c r="C35" s="1" t="s">
        <v>87</v>
      </c>
      <c r="D35" s="1">
        <v>118651</v>
      </c>
      <c r="E35" s="1">
        <v>2014239</v>
      </c>
      <c r="F35" s="1">
        <v>10219</v>
      </c>
      <c r="G35" s="2" t="s">
        <v>56</v>
      </c>
      <c r="H35" s="3">
        <v>2023</v>
      </c>
      <c r="I35" s="4">
        <v>8.94</v>
      </c>
    </row>
    <row r="36" spans="1:9" x14ac:dyDescent="0.3">
      <c r="A36" s="3">
        <v>34</v>
      </c>
      <c r="B36" s="1" t="s">
        <v>9</v>
      </c>
      <c r="C36" s="1" t="s">
        <v>88</v>
      </c>
      <c r="D36" s="1">
        <v>118651</v>
      </c>
      <c r="E36" s="1">
        <v>2014224</v>
      </c>
      <c r="F36" s="1">
        <v>10204</v>
      </c>
      <c r="G36" s="2" t="s">
        <v>56</v>
      </c>
      <c r="H36" s="3">
        <v>2023</v>
      </c>
      <c r="I36" s="3">
        <v>8.86</v>
      </c>
    </row>
    <row r="37" spans="1:9" x14ac:dyDescent="0.3">
      <c r="A37" s="3">
        <v>35</v>
      </c>
      <c r="B37" s="1" t="s">
        <v>9</v>
      </c>
      <c r="C37" s="1" t="s">
        <v>32</v>
      </c>
      <c r="D37" s="1">
        <v>118651</v>
      </c>
      <c r="E37" s="1">
        <v>2014233</v>
      </c>
      <c r="F37" s="1">
        <v>10213</v>
      </c>
      <c r="G37" s="2" t="s">
        <v>56</v>
      </c>
      <c r="H37" s="3">
        <v>2023</v>
      </c>
      <c r="I37" s="4">
        <v>8.59</v>
      </c>
    </row>
    <row r="38" spans="1:9" x14ac:dyDescent="0.3">
      <c r="A38" s="7"/>
      <c r="G38" s="8"/>
      <c r="H38" s="7"/>
      <c r="I38" s="9"/>
    </row>
  </sheetData>
  <sortState ref="C3:I38">
    <sortCondition descending="1" ref="I3:I38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D1" workbookViewId="0">
      <selection activeCell="Q6" sqref="Q6"/>
    </sheetView>
  </sheetViews>
  <sheetFormatPr defaultRowHeight="14.4" x14ac:dyDescent="0.3"/>
  <cols>
    <col min="2" max="2" width="11.6640625" bestFit="1" customWidth="1"/>
    <col min="3" max="3" width="27.88671875" bestFit="1" customWidth="1"/>
    <col min="5" max="5" width="8.33203125" bestFit="1" customWidth="1"/>
    <col min="7" max="7" width="18.5546875" bestFit="1" customWidth="1"/>
    <col min="8" max="8" width="14.33203125" bestFit="1" customWidth="1"/>
    <col min="11" max="11" width="14.88671875" bestFit="1" customWidth="1"/>
    <col min="12" max="12" width="15.6640625" bestFit="1" customWidth="1"/>
    <col min="13" max="16" width="14.6640625" bestFit="1" customWidth="1"/>
  </cols>
  <sheetData>
    <row r="1" spans="1:18" ht="37.5" customHeight="1" x14ac:dyDescent="0.3">
      <c r="A1" s="78" t="s">
        <v>54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14</v>
      </c>
      <c r="C3" s="22" t="s">
        <v>89</v>
      </c>
      <c r="D3" s="3">
        <v>118651</v>
      </c>
      <c r="E3" s="11">
        <v>2014679</v>
      </c>
      <c r="F3" s="12">
        <v>10659</v>
      </c>
      <c r="G3" s="10" t="s">
        <v>56</v>
      </c>
      <c r="H3" s="3">
        <v>2023</v>
      </c>
      <c r="I3" s="3">
        <v>8.32</v>
      </c>
    </row>
    <row r="4" spans="1:18" x14ac:dyDescent="0.3">
      <c r="A4" s="3">
        <v>2</v>
      </c>
      <c r="B4" s="3" t="s">
        <v>14</v>
      </c>
      <c r="C4" s="22" t="s">
        <v>90</v>
      </c>
      <c r="D4" s="3">
        <v>118651</v>
      </c>
      <c r="E4" s="11">
        <v>2014671</v>
      </c>
      <c r="F4" s="12">
        <v>10651</v>
      </c>
      <c r="G4" s="10" t="s">
        <v>56</v>
      </c>
      <c r="H4" s="3">
        <v>2023</v>
      </c>
      <c r="I4" s="4" t="s">
        <v>10</v>
      </c>
      <c r="K4" s="5" t="s">
        <v>13</v>
      </c>
      <c r="L4" s="5" t="s">
        <v>44</v>
      </c>
      <c r="M4" s="5" t="s">
        <v>45</v>
      </c>
      <c r="N4" s="5" t="s">
        <v>46</v>
      </c>
      <c r="O4" s="5" t="s">
        <v>47</v>
      </c>
      <c r="P4" s="5" t="s">
        <v>48</v>
      </c>
      <c r="Q4" s="5" t="s">
        <v>10</v>
      </c>
      <c r="R4" s="5" t="s">
        <v>12</v>
      </c>
    </row>
    <row r="5" spans="1:18" x14ac:dyDescent="0.3">
      <c r="A5" s="3">
        <v>3</v>
      </c>
      <c r="B5" s="3" t="s">
        <v>14</v>
      </c>
      <c r="C5" s="22" t="s">
        <v>91</v>
      </c>
      <c r="D5" s="3">
        <v>118651</v>
      </c>
      <c r="E5" s="11">
        <v>2014669</v>
      </c>
      <c r="F5" s="12">
        <v>10649</v>
      </c>
      <c r="G5" s="10" t="s">
        <v>56</v>
      </c>
      <c r="H5" s="3">
        <v>2023</v>
      </c>
      <c r="I5" s="4" t="s">
        <v>10</v>
      </c>
      <c r="K5" s="5" t="s">
        <v>11</v>
      </c>
      <c r="L5" s="5">
        <f>COUNTIFS(I3:I51, "&lt;=10", I3:I51, "&gt;=9")</f>
        <v>0</v>
      </c>
      <c r="M5" s="5">
        <f>COUNTIFS(I3:I51, "&lt;9", I3:I51, "&gt;=8")</f>
        <v>21</v>
      </c>
      <c r="N5" s="5">
        <f>COUNTIFS(I3:I51, "&lt;8", I3:I51, "&gt;=7")</f>
        <v>12</v>
      </c>
      <c r="O5" s="5">
        <f>COUNTIFS(I3:I51, "&lt;7", I3:I51, "&gt;=6")</f>
        <v>0</v>
      </c>
      <c r="P5" s="5">
        <f>COUNTIFS(I3:I51, "&lt;6", I3:I51, "&gt;=5")</f>
        <v>0</v>
      </c>
      <c r="Q5" s="5">
        <f>COUNTIF(I3:I51, "GPW")</f>
        <v>16</v>
      </c>
      <c r="R5" s="5">
        <f>L5+M5+N5+O5+P5+Q5</f>
        <v>49</v>
      </c>
    </row>
    <row r="6" spans="1:18" x14ac:dyDescent="0.3">
      <c r="A6" s="3">
        <v>4</v>
      </c>
      <c r="B6" s="3" t="s">
        <v>14</v>
      </c>
      <c r="C6" s="22" t="s">
        <v>92</v>
      </c>
      <c r="D6" s="3">
        <v>118651</v>
      </c>
      <c r="E6" s="11">
        <v>2014667</v>
      </c>
      <c r="F6" s="12">
        <v>10647</v>
      </c>
      <c r="G6" s="10" t="s">
        <v>56</v>
      </c>
      <c r="H6" s="3">
        <v>2023</v>
      </c>
      <c r="I6" s="4">
        <v>8.1300000000000008</v>
      </c>
    </row>
    <row r="7" spans="1:18" x14ac:dyDescent="0.3">
      <c r="A7" s="3">
        <v>5</v>
      </c>
      <c r="B7" s="3" t="s">
        <v>14</v>
      </c>
      <c r="C7" s="22" t="s">
        <v>93</v>
      </c>
      <c r="D7" s="3">
        <v>118651</v>
      </c>
      <c r="E7" s="11">
        <v>2014622</v>
      </c>
      <c r="F7" s="12">
        <v>10602</v>
      </c>
      <c r="G7" s="10" t="s">
        <v>56</v>
      </c>
      <c r="H7" s="3">
        <v>2023</v>
      </c>
      <c r="I7" s="4">
        <v>8</v>
      </c>
    </row>
    <row r="8" spans="1:18" ht="15" customHeight="1" x14ac:dyDescent="0.3">
      <c r="A8" s="3">
        <v>6</v>
      </c>
      <c r="B8" s="3" t="s">
        <v>14</v>
      </c>
      <c r="C8" s="22" t="s">
        <v>94</v>
      </c>
      <c r="D8" s="3">
        <v>118651</v>
      </c>
      <c r="E8" s="11">
        <v>2014623</v>
      </c>
      <c r="F8" s="12">
        <v>10603</v>
      </c>
      <c r="G8" s="10" t="s">
        <v>56</v>
      </c>
      <c r="H8" s="3">
        <v>2023</v>
      </c>
      <c r="I8" s="4">
        <v>7.62</v>
      </c>
    </row>
    <row r="9" spans="1:18" x14ac:dyDescent="0.3">
      <c r="A9" s="3">
        <v>7</v>
      </c>
      <c r="B9" s="3" t="s">
        <v>14</v>
      </c>
      <c r="C9" s="22" t="s">
        <v>95</v>
      </c>
      <c r="D9" s="3">
        <v>118651</v>
      </c>
      <c r="E9" s="11">
        <v>2014613</v>
      </c>
      <c r="F9" s="12">
        <v>10593</v>
      </c>
      <c r="G9" s="10" t="s">
        <v>56</v>
      </c>
      <c r="H9" s="3">
        <v>2023</v>
      </c>
      <c r="I9" s="4" t="s">
        <v>10</v>
      </c>
    </row>
    <row r="10" spans="1:18" x14ac:dyDescent="0.3">
      <c r="A10" s="3">
        <v>8</v>
      </c>
      <c r="B10" s="3" t="s">
        <v>14</v>
      </c>
      <c r="C10" s="22" t="s">
        <v>96</v>
      </c>
      <c r="D10" s="3">
        <v>118651</v>
      </c>
      <c r="E10" s="11">
        <v>2014607</v>
      </c>
      <c r="F10" s="12">
        <v>10587</v>
      </c>
      <c r="G10" s="10" t="s">
        <v>56</v>
      </c>
      <c r="H10" s="3">
        <v>2023</v>
      </c>
      <c r="I10" s="4">
        <v>8.75</v>
      </c>
    </row>
    <row r="11" spans="1:18" x14ac:dyDescent="0.3">
      <c r="A11" s="3">
        <v>9</v>
      </c>
      <c r="B11" s="3" t="s">
        <v>14</v>
      </c>
      <c r="C11" s="22" t="s">
        <v>97</v>
      </c>
      <c r="D11" s="3">
        <v>118651</v>
      </c>
      <c r="E11" s="11">
        <v>2014603</v>
      </c>
      <c r="F11" s="12">
        <v>10583</v>
      </c>
      <c r="G11" s="10" t="s">
        <v>56</v>
      </c>
      <c r="H11" s="3">
        <v>2023</v>
      </c>
      <c r="I11" s="4">
        <v>8.3800000000000008</v>
      </c>
    </row>
    <row r="12" spans="1:18" x14ac:dyDescent="0.3">
      <c r="A12" s="3">
        <v>10</v>
      </c>
      <c r="B12" s="3" t="s">
        <v>14</v>
      </c>
      <c r="C12" s="22" t="s">
        <v>98</v>
      </c>
      <c r="D12" s="3">
        <v>118651</v>
      </c>
      <c r="E12" s="11">
        <v>2014596</v>
      </c>
      <c r="F12" s="12">
        <v>10576</v>
      </c>
      <c r="G12" s="10" t="s">
        <v>56</v>
      </c>
      <c r="H12" s="3">
        <v>2023</v>
      </c>
      <c r="I12" s="4" t="s">
        <v>10</v>
      </c>
    </row>
    <row r="13" spans="1:18" ht="15" customHeight="1" x14ac:dyDescent="0.3">
      <c r="A13" s="3">
        <v>11</v>
      </c>
      <c r="B13" s="3" t="s">
        <v>14</v>
      </c>
      <c r="C13" s="22" t="s">
        <v>99</v>
      </c>
      <c r="D13" s="3">
        <v>118651</v>
      </c>
      <c r="E13" s="11">
        <v>2014591</v>
      </c>
      <c r="F13" s="12">
        <v>10571</v>
      </c>
      <c r="G13" s="10" t="s">
        <v>56</v>
      </c>
      <c r="H13" s="3">
        <v>2023</v>
      </c>
      <c r="I13" s="4" t="s">
        <v>10</v>
      </c>
    </row>
    <row r="14" spans="1:18" ht="15" customHeight="1" x14ac:dyDescent="0.3">
      <c r="A14" s="3">
        <v>12</v>
      </c>
      <c r="B14" s="3" t="s">
        <v>14</v>
      </c>
      <c r="C14" s="22" t="s">
        <v>100</v>
      </c>
      <c r="D14" s="3">
        <v>118651</v>
      </c>
      <c r="E14" s="11">
        <v>2014584</v>
      </c>
      <c r="F14" s="12">
        <v>10564</v>
      </c>
      <c r="G14" s="10" t="s">
        <v>56</v>
      </c>
      <c r="H14" s="3">
        <v>2023</v>
      </c>
      <c r="I14" s="4" t="s">
        <v>10</v>
      </c>
    </row>
    <row r="15" spans="1:18" x14ac:dyDescent="0.3">
      <c r="A15" s="3">
        <v>13</v>
      </c>
      <c r="B15" s="3" t="s">
        <v>14</v>
      </c>
      <c r="C15" s="22" t="s">
        <v>101</v>
      </c>
      <c r="D15" s="3">
        <v>118651</v>
      </c>
      <c r="E15" s="11">
        <v>2014573</v>
      </c>
      <c r="F15" s="12">
        <v>10553</v>
      </c>
      <c r="G15" s="10" t="s">
        <v>56</v>
      </c>
      <c r="H15" s="3">
        <v>2023</v>
      </c>
      <c r="I15" s="3">
        <v>8.42</v>
      </c>
    </row>
    <row r="16" spans="1:18" x14ac:dyDescent="0.3">
      <c r="A16" s="3">
        <v>14</v>
      </c>
      <c r="B16" s="3" t="s">
        <v>14</v>
      </c>
      <c r="C16" s="22" t="s">
        <v>102</v>
      </c>
      <c r="D16" s="3">
        <v>118651</v>
      </c>
      <c r="E16" s="11">
        <v>2014569</v>
      </c>
      <c r="F16" s="12">
        <v>10549</v>
      </c>
      <c r="G16" s="10" t="s">
        <v>56</v>
      </c>
      <c r="H16" s="3">
        <v>2023</v>
      </c>
      <c r="I16" s="4">
        <v>7.94</v>
      </c>
    </row>
    <row r="17" spans="1:9" x14ac:dyDescent="0.3">
      <c r="A17" s="3">
        <v>15</v>
      </c>
      <c r="B17" s="3" t="s">
        <v>14</v>
      </c>
      <c r="C17" s="22" t="s">
        <v>103</v>
      </c>
      <c r="D17" s="3">
        <v>118651</v>
      </c>
      <c r="E17" s="11">
        <v>2014565</v>
      </c>
      <c r="F17" s="12">
        <v>10545</v>
      </c>
      <c r="G17" s="10" t="s">
        <v>56</v>
      </c>
      <c r="H17" s="3">
        <v>2023</v>
      </c>
      <c r="I17" s="4" t="s">
        <v>10</v>
      </c>
    </row>
    <row r="18" spans="1:9" x14ac:dyDescent="0.3">
      <c r="A18" s="3">
        <v>16</v>
      </c>
      <c r="B18" s="3" t="s">
        <v>14</v>
      </c>
      <c r="C18" s="22" t="s">
        <v>104</v>
      </c>
      <c r="D18" s="3">
        <v>118651</v>
      </c>
      <c r="E18" s="11">
        <v>2014548</v>
      </c>
      <c r="F18" s="12">
        <v>10528</v>
      </c>
      <c r="G18" s="10" t="s">
        <v>56</v>
      </c>
      <c r="H18" s="3">
        <v>2023</v>
      </c>
      <c r="I18" s="4">
        <v>8.01</v>
      </c>
    </row>
    <row r="19" spans="1:9" x14ac:dyDescent="0.3">
      <c r="A19" s="3">
        <v>17</v>
      </c>
      <c r="B19" s="3" t="s">
        <v>14</v>
      </c>
      <c r="C19" s="22" t="s">
        <v>105</v>
      </c>
      <c r="D19" s="3">
        <v>118651</v>
      </c>
      <c r="E19" s="11">
        <v>2014530</v>
      </c>
      <c r="F19" s="12">
        <v>10510</v>
      </c>
      <c r="G19" s="10" t="s">
        <v>56</v>
      </c>
      <c r="H19" s="3">
        <v>2023</v>
      </c>
      <c r="I19" s="3" t="s">
        <v>10</v>
      </c>
    </row>
    <row r="20" spans="1:9" x14ac:dyDescent="0.3">
      <c r="A20" s="3">
        <v>18</v>
      </c>
      <c r="B20" s="3" t="s">
        <v>14</v>
      </c>
      <c r="C20" s="22" t="s">
        <v>106</v>
      </c>
      <c r="D20" s="3">
        <v>118651</v>
      </c>
      <c r="E20" s="11">
        <v>2014494</v>
      </c>
      <c r="F20" s="12">
        <v>10474</v>
      </c>
      <c r="G20" s="10" t="s">
        <v>56</v>
      </c>
      <c r="H20" s="3">
        <v>2023</v>
      </c>
      <c r="I20" s="4">
        <v>7.96</v>
      </c>
    </row>
    <row r="21" spans="1:9" x14ac:dyDescent="0.3">
      <c r="A21" s="3">
        <v>19</v>
      </c>
      <c r="B21" s="3" t="s">
        <v>14</v>
      </c>
      <c r="C21" s="22" t="s">
        <v>107</v>
      </c>
      <c r="D21" s="3">
        <v>118651</v>
      </c>
      <c r="E21" s="11">
        <v>2014438</v>
      </c>
      <c r="F21" s="12">
        <v>10418</v>
      </c>
      <c r="G21" s="10" t="s">
        <v>56</v>
      </c>
      <c r="H21" s="3">
        <v>2023</v>
      </c>
      <c r="I21" s="4">
        <v>8.48</v>
      </c>
    </row>
    <row r="22" spans="1:9" x14ac:dyDescent="0.3">
      <c r="A22" s="3">
        <v>20</v>
      </c>
      <c r="B22" s="3" t="s">
        <v>14</v>
      </c>
      <c r="C22" s="22" t="s">
        <v>108</v>
      </c>
      <c r="D22" s="3">
        <v>118651</v>
      </c>
      <c r="E22" s="11">
        <v>2014435</v>
      </c>
      <c r="F22" s="12">
        <v>10415</v>
      </c>
      <c r="G22" s="10" t="s">
        <v>56</v>
      </c>
      <c r="H22" s="3">
        <v>2023</v>
      </c>
      <c r="I22" s="4" t="s">
        <v>10</v>
      </c>
    </row>
    <row r="23" spans="1:9" x14ac:dyDescent="0.3">
      <c r="A23" s="3">
        <v>21</v>
      </c>
      <c r="B23" s="3" t="s">
        <v>14</v>
      </c>
      <c r="C23" s="22" t="s">
        <v>109</v>
      </c>
      <c r="D23" s="3">
        <v>118651</v>
      </c>
      <c r="E23" s="11">
        <v>2014433</v>
      </c>
      <c r="F23" s="12">
        <v>10413</v>
      </c>
      <c r="G23" s="10" t="s">
        <v>56</v>
      </c>
      <c r="H23" s="3">
        <v>2023</v>
      </c>
      <c r="I23" s="3">
        <v>7.94</v>
      </c>
    </row>
    <row r="24" spans="1:9" x14ac:dyDescent="0.3">
      <c r="A24" s="3">
        <v>22</v>
      </c>
      <c r="B24" s="3" t="s">
        <v>14</v>
      </c>
      <c r="C24" s="22" t="s">
        <v>110</v>
      </c>
      <c r="D24" s="3">
        <v>118651</v>
      </c>
      <c r="E24" s="11">
        <v>2014420</v>
      </c>
      <c r="F24" s="12">
        <v>10400</v>
      </c>
      <c r="G24" s="10" t="s">
        <v>56</v>
      </c>
      <c r="H24" s="3">
        <v>2023</v>
      </c>
      <c r="I24" s="4">
        <v>8.06</v>
      </c>
    </row>
    <row r="25" spans="1:9" x14ac:dyDescent="0.3">
      <c r="A25" s="3">
        <v>23</v>
      </c>
      <c r="B25" s="3" t="s">
        <v>14</v>
      </c>
      <c r="C25" s="22" t="s">
        <v>111</v>
      </c>
      <c r="D25" s="3">
        <v>118651</v>
      </c>
      <c r="E25" s="11">
        <v>2014413</v>
      </c>
      <c r="F25" s="12">
        <v>10393</v>
      </c>
      <c r="G25" s="10" t="s">
        <v>56</v>
      </c>
      <c r="H25" s="3">
        <v>2023</v>
      </c>
      <c r="I25" s="3" t="s">
        <v>10</v>
      </c>
    </row>
    <row r="26" spans="1:9" x14ac:dyDescent="0.3">
      <c r="A26" s="3">
        <v>24</v>
      </c>
      <c r="B26" s="3" t="s">
        <v>14</v>
      </c>
      <c r="C26" s="22" t="s">
        <v>112</v>
      </c>
      <c r="D26" s="3">
        <v>118651</v>
      </c>
      <c r="E26" s="11">
        <v>2014410</v>
      </c>
      <c r="F26" s="12">
        <v>10390</v>
      </c>
      <c r="G26" s="10" t="s">
        <v>56</v>
      </c>
      <c r="H26" s="3">
        <v>2023</v>
      </c>
      <c r="I26" s="4">
        <v>8.39</v>
      </c>
    </row>
    <row r="27" spans="1:9" x14ac:dyDescent="0.3">
      <c r="A27" s="3">
        <v>25</v>
      </c>
      <c r="B27" s="3" t="s">
        <v>14</v>
      </c>
      <c r="C27" s="22" t="s">
        <v>113</v>
      </c>
      <c r="D27" s="3">
        <v>118651</v>
      </c>
      <c r="E27" s="11">
        <v>2014402</v>
      </c>
      <c r="F27" s="12">
        <v>10382</v>
      </c>
      <c r="G27" s="10" t="s">
        <v>56</v>
      </c>
      <c r="H27" s="3">
        <v>2023</v>
      </c>
      <c r="I27" s="4">
        <v>8</v>
      </c>
    </row>
    <row r="28" spans="1:9" x14ac:dyDescent="0.3">
      <c r="A28" s="3">
        <v>26</v>
      </c>
      <c r="B28" s="3" t="s">
        <v>14</v>
      </c>
      <c r="C28" s="22" t="s">
        <v>114</v>
      </c>
      <c r="D28" s="3">
        <v>118651</v>
      </c>
      <c r="E28" s="11">
        <v>2014392</v>
      </c>
      <c r="F28" s="12">
        <v>10372</v>
      </c>
      <c r="G28" s="10" t="s">
        <v>56</v>
      </c>
      <c r="H28" s="3">
        <v>2023</v>
      </c>
      <c r="I28" s="4">
        <v>8.07</v>
      </c>
    </row>
    <row r="29" spans="1:9" x14ac:dyDescent="0.3">
      <c r="A29" s="3">
        <v>27</v>
      </c>
      <c r="B29" s="3" t="s">
        <v>14</v>
      </c>
      <c r="C29" s="22" t="s">
        <v>115</v>
      </c>
      <c r="D29" s="3">
        <v>118651</v>
      </c>
      <c r="E29" s="11">
        <v>2014383</v>
      </c>
      <c r="F29" s="12">
        <v>10363</v>
      </c>
      <c r="G29" s="10" t="s">
        <v>56</v>
      </c>
      <c r="H29" s="3">
        <v>2023</v>
      </c>
      <c r="I29" s="4">
        <v>7.97</v>
      </c>
    </row>
    <row r="30" spans="1:9" x14ac:dyDescent="0.3">
      <c r="A30" s="3">
        <v>28</v>
      </c>
      <c r="B30" s="3" t="s">
        <v>14</v>
      </c>
      <c r="C30" s="22" t="s">
        <v>116</v>
      </c>
      <c r="D30" s="3">
        <v>118651</v>
      </c>
      <c r="E30" s="11">
        <v>2014381</v>
      </c>
      <c r="F30" s="12">
        <v>10361</v>
      </c>
      <c r="G30" s="10" t="s">
        <v>56</v>
      </c>
      <c r="H30" s="3">
        <v>2023</v>
      </c>
      <c r="I30" s="4">
        <v>8.08</v>
      </c>
    </row>
    <row r="31" spans="1:9" x14ac:dyDescent="0.3">
      <c r="A31" s="3">
        <v>29</v>
      </c>
      <c r="B31" s="3" t="s">
        <v>14</v>
      </c>
      <c r="C31" s="22" t="s">
        <v>117</v>
      </c>
      <c r="D31" s="3">
        <v>118651</v>
      </c>
      <c r="E31" s="11">
        <v>2014379</v>
      </c>
      <c r="F31" s="12">
        <v>10359</v>
      </c>
      <c r="G31" s="10" t="s">
        <v>56</v>
      </c>
      <c r="H31" s="3">
        <v>2023</v>
      </c>
      <c r="I31" s="4">
        <v>8.7200000000000006</v>
      </c>
    </row>
    <row r="32" spans="1:9" x14ac:dyDescent="0.3">
      <c r="A32" s="3">
        <v>30</v>
      </c>
      <c r="B32" s="3" t="s">
        <v>14</v>
      </c>
      <c r="C32" s="22" t="s">
        <v>118</v>
      </c>
      <c r="D32" s="3">
        <v>118651</v>
      </c>
      <c r="E32" s="11">
        <v>2014359</v>
      </c>
      <c r="F32" s="12">
        <v>10339</v>
      </c>
      <c r="G32" s="10" t="s">
        <v>56</v>
      </c>
      <c r="H32" s="3">
        <v>2023</v>
      </c>
      <c r="I32" s="4">
        <v>7.75</v>
      </c>
    </row>
    <row r="33" spans="1:9" x14ac:dyDescent="0.3">
      <c r="A33" s="3">
        <v>31</v>
      </c>
      <c r="B33" s="3" t="s">
        <v>14</v>
      </c>
      <c r="C33" s="22" t="s">
        <v>119</v>
      </c>
      <c r="D33" s="3">
        <v>118651</v>
      </c>
      <c r="E33" s="11">
        <v>2014350</v>
      </c>
      <c r="F33" s="12">
        <v>10330</v>
      </c>
      <c r="G33" s="10" t="s">
        <v>56</v>
      </c>
      <c r="H33" s="3">
        <v>2023</v>
      </c>
      <c r="I33" s="4">
        <v>7.58</v>
      </c>
    </row>
    <row r="34" spans="1:9" x14ac:dyDescent="0.3">
      <c r="A34" s="3">
        <v>32</v>
      </c>
      <c r="B34" s="3" t="s">
        <v>14</v>
      </c>
      <c r="C34" s="22" t="s">
        <v>120</v>
      </c>
      <c r="D34" s="3">
        <v>118651</v>
      </c>
      <c r="E34" s="11">
        <v>2014348</v>
      </c>
      <c r="F34" s="12">
        <v>10328</v>
      </c>
      <c r="G34" s="10" t="s">
        <v>56</v>
      </c>
      <c r="H34" s="3">
        <v>2023</v>
      </c>
      <c r="I34" s="4">
        <v>8.14</v>
      </c>
    </row>
    <row r="35" spans="1:9" x14ac:dyDescent="0.3">
      <c r="A35" s="3">
        <v>33</v>
      </c>
      <c r="B35" s="3" t="s">
        <v>14</v>
      </c>
      <c r="C35" s="22" t="s">
        <v>121</v>
      </c>
      <c r="D35" s="3">
        <v>118651</v>
      </c>
      <c r="E35" s="11">
        <v>2014347</v>
      </c>
      <c r="F35" s="12">
        <v>10327</v>
      </c>
      <c r="G35" s="10" t="s">
        <v>56</v>
      </c>
      <c r="H35" s="3">
        <v>2023</v>
      </c>
      <c r="I35" s="4">
        <v>8.61</v>
      </c>
    </row>
    <row r="36" spans="1:9" x14ac:dyDescent="0.3">
      <c r="A36" s="3">
        <v>34</v>
      </c>
      <c r="B36" s="3" t="s">
        <v>14</v>
      </c>
      <c r="C36" s="22" t="s">
        <v>122</v>
      </c>
      <c r="D36" s="3">
        <v>118651</v>
      </c>
      <c r="E36" s="11">
        <v>2014339</v>
      </c>
      <c r="F36" s="12">
        <v>10319</v>
      </c>
      <c r="G36" s="10" t="s">
        <v>56</v>
      </c>
      <c r="H36" s="3">
        <v>2023</v>
      </c>
      <c r="I36" s="4">
        <v>7.94</v>
      </c>
    </row>
    <row r="37" spans="1:9" x14ac:dyDescent="0.3">
      <c r="A37" s="3">
        <v>35</v>
      </c>
      <c r="B37" s="3" t="s">
        <v>14</v>
      </c>
      <c r="C37" s="22" t="s">
        <v>123</v>
      </c>
      <c r="D37" s="3">
        <v>118651</v>
      </c>
      <c r="E37" s="11">
        <v>2014338</v>
      </c>
      <c r="F37" s="12">
        <v>10318</v>
      </c>
      <c r="G37" s="10" t="s">
        <v>56</v>
      </c>
      <c r="H37" s="3">
        <v>2023</v>
      </c>
      <c r="I37" s="4">
        <v>8.0299999999999994</v>
      </c>
    </row>
    <row r="38" spans="1:9" x14ac:dyDescent="0.3">
      <c r="A38" s="3">
        <v>36</v>
      </c>
      <c r="B38" s="3" t="s">
        <v>14</v>
      </c>
      <c r="C38" s="22" t="s">
        <v>124</v>
      </c>
      <c r="D38" s="3">
        <v>118651</v>
      </c>
      <c r="E38" s="11">
        <v>2014328</v>
      </c>
      <c r="F38" s="12">
        <v>10308</v>
      </c>
      <c r="G38" s="10" t="s">
        <v>56</v>
      </c>
      <c r="H38" s="3">
        <v>2023</v>
      </c>
      <c r="I38" s="4" t="s">
        <v>10</v>
      </c>
    </row>
    <row r="39" spans="1:9" x14ac:dyDescent="0.3">
      <c r="A39" s="3">
        <v>37</v>
      </c>
      <c r="B39" s="3" t="s">
        <v>14</v>
      </c>
      <c r="C39" s="22" t="s">
        <v>125</v>
      </c>
      <c r="D39" s="3">
        <v>118651</v>
      </c>
      <c r="E39" s="11">
        <v>2014300</v>
      </c>
      <c r="F39" s="12">
        <v>10280</v>
      </c>
      <c r="G39" s="10" t="s">
        <v>56</v>
      </c>
      <c r="H39" s="3">
        <v>2023</v>
      </c>
      <c r="I39" s="4" t="s">
        <v>10</v>
      </c>
    </row>
    <row r="40" spans="1:9" ht="15" customHeight="1" x14ac:dyDescent="0.3">
      <c r="A40" s="3">
        <v>38</v>
      </c>
      <c r="B40" s="3" t="s">
        <v>14</v>
      </c>
      <c r="C40" s="22" t="s">
        <v>126</v>
      </c>
      <c r="D40" s="3">
        <v>118651</v>
      </c>
      <c r="E40" s="11">
        <v>2014276</v>
      </c>
      <c r="F40" s="12">
        <v>10256</v>
      </c>
      <c r="G40" s="10" t="s">
        <v>56</v>
      </c>
      <c r="H40" s="3">
        <v>2023</v>
      </c>
      <c r="I40" s="3">
        <v>7.68</v>
      </c>
    </row>
    <row r="41" spans="1:9" x14ac:dyDescent="0.3">
      <c r="A41" s="3">
        <v>39</v>
      </c>
      <c r="B41" s="3" t="s">
        <v>14</v>
      </c>
      <c r="C41" s="22" t="s">
        <v>127</v>
      </c>
      <c r="D41" s="3">
        <v>118651</v>
      </c>
      <c r="E41" s="11">
        <v>2014275</v>
      </c>
      <c r="F41" s="12">
        <v>10255</v>
      </c>
      <c r="G41" s="10" t="s">
        <v>56</v>
      </c>
      <c r="H41" s="3">
        <v>2023</v>
      </c>
      <c r="I41" s="3" t="s">
        <v>10</v>
      </c>
    </row>
    <row r="42" spans="1:9" x14ac:dyDescent="0.3">
      <c r="A42" s="3">
        <v>40</v>
      </c>
      <c r="B42" s="3" t="s">
        <v>14</v>
      </c>
      <c r="C42" s="22" t="s">
        <v>86</v>
      </c>
      <c r="D42" s="3">
        <v>118651</v>
      </c>
      <c r="E42" s="11">
        <v>2014265</v>
      </c>
      <c r="F42" s="12">
        <v>10245</v>
      </c>
      <c r="G42" s="10" t="s">
        <v>56</v>
      </c>
      <c r="H42" s="3">
        <v>2023</v>
      </c>
      <c r="I42" s="3" t="s">
        <v>10</v>
      </c>
    </row>
    <row r="43" spans="1:9" ht="15" customHeight="1" x14ac:dyDescent="0.3">
      <c r="A43" s="3">
        <v>41</v>
      </c>
      <c r="B43" s="3" t="s">
        <v>14</v>
      </c>
      <c r="C43" s="22" t="s">
        <v>128</v>
      </c>
      <c r="D43" s="3">
        <v>118651</v>
      </c>
      <c r="E43" s="11">
        <v>2014258</v>
      </c>
      <c r="F43" s="12">
        <v>10238</v>
      </c>
      <c r="G43" s="10" t="s">
        <v>56</v>
      </c>
      <c r="H43" s="3">
        <v>2023</v>
      </c>
      <c r="I43" s="4" t="s">
        <v>10</v>
      </c>
    </row>
    <row r="44" spans="1:9" x14ac:dyDescent="0.3">
      <c r="A44" s="3">
        <v>42</v>
      </c>
      <c r="B44" s="3" t="s">
        <v>14</v>
      </c>
      <c r="C44" s="22" t="s">
        <v>129</v>
      </c>
      <c r="D44" s="3">
        <v>118651</v>
      </c>
      <c r="E44" s="11">
        <v>2014246</v>
      </c>
      <c r="F44" s="12">
        <v>10226</v>
      </c>
      <c r="G44" s="10" t="s">
        <v>56</v>
      </c>
      <c r="H44" s="3">
        <v>2023</v>
      </c>
      <c r="I44" s="4">
        <v>8.42</v>
      </c>
    </row>
    <row r="45" spans="1:9" x14ac:dyDescent="0.3">
      <c r="A45" s="3">
        <v>43</v>
      </c>
      <c r="B45" s="3" t="s">
        <v>14</v>
      </c>
      <c r="C45" s="22" t="s">
        <v>130</v>
      </c>
      <c r="D45" s="3">
        <v>118651</v>
      </c>
      <c r="E45" s="11">
        <v>2014242</v>
      </c>
      <c r="F45" s="12">
        <v>10222</v>
      </c>
      <c r="G45" s="10" t="s">
        <v>56</v>
      </c>
      <c r="H45" s="3">
        <v>2023</v>
      </c>
      <c r="I45" s="4">
        <v>8.58</v>
      </c>
    </row>
    <row r="46" spans="1:9" x14ac:dyDescent="0.3">
      <c r="A46" s="3">
        <v>44</v>
      </c>
      <c r="B46" s="3" t="s">
        <v>14</v>
      </c>
      <c r="C46" s="22" t="s">
        <v>131</v>
      </c>
      <c r="D46" s="3">
        <v>118651</v>
      </c>
      <c r="E46" s="11">
        <v>2014213</v>
      </c>
      <c r="F46" s="12">
        <v>10193</v>
      </c>
      <c r="G46" s="10" t="s">
        <v>56</v>
      </c>
      <c r="H46" s="3">
        <v>2023</v>
      </c>
      <c r="I46" s="3">
        <v>8.34</v>
      </c>
    </row>
    <row r="47" spans="1:9" x14ac:dyDescent="0.3">
      <c r="A47" s="3">
        <v>45</v>
      </c>
      <c r="B47" s="3" t="s">
        <v>14</v>
      </c>
      <c r="C47" s="22" t="s">
        <v>132</v>
      </c>
      <c r="D47" s="3">
        <v>118651</v>
      </c>
      <c r="E47" s="11">
        <v>2014197</v>
      </c>
      <c r="F47" s="12">
        <v>10177</v>
      </c>
      <c r="G47" s="10" t="s">
        <v>56</v>
      </c>
      <c r="H47" s="3">
        <v>2023</v>
      </c>
      <c r="I47" s="4" t="s">
        <v>10</v>
      </c>
    </row>
    <row r="48" spans="1:9" x14ac:dyDescent="0.3">
      <c r="A48" s="3">
        <v>46</v>
      </c>
      <c r="B48" s="3" t="s">
        <v>14</v>
      </c>
      <c r="C48" s="22" t="s">
        <v>133</v>
      </c>
      <c r="D48" s="3">
        <v>118651</v>
      </c>
      <c r="E48" s="11">
        <v>2014195</v>
      </c>
      <c r="F48" s="12">
        <v>10175</v>
      </c>
      <c r="G48" s="10" t="s">
        <v>56</v>
      </c>
      <c r="H48" s="3">
        <v>2023</v>
      </c>
      <c r="I48" s="4">
        <v>8.15</v>
      </c>
    </row>
    <row r="49" spans="1:9" x14ac:dyDescent="0.3">
      <c r="A49" s="3">
        <v>47</v>
      </c>
      <c r="B49" s="3" t="s">
        <v>14</v>
      </c>
      <c r="C49" s="22" t="s">
        <v>134</v>
      </c>
      <c r="D49" s="3">
        <v>118651</v>
      </c>
      <c r="E49" s="11">
        <v>2014148</v>
      </c>
      <c r="F49" s="12">
        <v>10164</v>
      </c>
      <c r="G49" s="10" t="s">
        <v>56</v>
      </c>
      <c r="H49" s="3">
        <v>2023</v>
      </c>
      <c r="I49" s="3">
        <v>7.51</v>
      </c>
    </row>
    <row r="50" spans="1:9" x14ac:dyDescent="0.3">
      <c r="A50" s="20">
        <v>48</v>
      </c>
      <c r="B50" s="20" t="s">
        <v>14</v>
      </c>
      <c r="C50" s="40" t="s">
        <v>135</v>
      </c>
      <c r="D50" s="20">
        <v>118651</v>
      </c>
      <c r="E50" s="41">
        <v>2014178</v>
      </c>
      <c r="F50" s="42">
        <v>10158</v>
      </c>
      <c r="G50" s="43" t="s">
        <v>56</v>
      </c>
      <c r="H50" s="20">
        <v>2023</v>
      </c>
      <c r="I50" s="24">
        <v>7.89</v>
      </c>
    </row>
    <row r="51" spans="1:9" ht="15" customHeight="1" x14ac:dyDescent="0.3">
      <c r="A51" s="3">
        <v>49</v>
      </c>
      <c r="B51" s="3" t="s">
        <v>14</v>
      </c>
      <c r="C51" s="22" t="s">
        <v>136</v>
      </c>
      <c r="D51" s="3">
        <v>118651</v>
      </c>
      <c r="E51" s="11">
        <v>2014173</v>
      </c>
      <c r="F51" s="12">
        <v>10153</v>
      </c>
      <c r="G51" s="10" t="s">
        <v>56</v>
      </c>
      <c r="H51" s="3">
        <v>2023</v>
      </c>
      <c r="I51" s="4">
        <v>7.73</v>
      </c>
    </row>
    <row r="52" spans="1:9" x14ac:dyDescent="0.3">
      <c r="A52" s="7"/>
      <c r="B52" s="7"/>
      <c r="C52" s="44"/>
      <c r="D52" s="7"/>
      <c r="E52" s="45"/>
      <c r="F52" s="46"/>
      <c r="G52" s="27"/>
      <c r="H52" s="7"/>
      <c r="I52" s="9"/>
    </row>
    <row r="53" spans="1:9" x14ac:dyDescent="0.3">
      <c r="A53" s="7"/>
      <c r="B53" s="7"/>
      <c r="C53" s="44"/>
      <c r="D53" s="7"/>
      <c r="E53" s="45"/>
      <c r="F53" s="46"/>
      <c r="G53" s="27"/>
      <c r="H53" s="7"/>
      <c r="I53" s="9"/>
    </row>
    <row r="54" spans="1:9" x14ac:dyDescent="0.3">
      <c r="A54" s="7"/>
      <c r="B54" s="7"/>
      <c r="C54" s="44"/>
      <c r="D54" s="7"/>
      <c r="E54" s="45"/>
      <c r="F54" s="46"/>
      <c r="G54" s="27"/>
      <c r="H54" s="7"/>
      <c r="I54" s="7"/>
    </row>
    <row r="55" spans="1:9" x14ac:dyDescent="0.3">
      <c r="A55" s="7"/>
      <c r="B55" s="7"/>
      <c r="C55" s="44"/>
      <c r="D55" s="7"/>
      <c r="E55" s="45"/>
      <c r="F55" s="46"/>
      <c r="G55" s="27"/>
      <c r="H55" s="7"/>
      <c r="I55" s="9"/>
    </row>
  </sheetData>
  <sortState ref="C3:I55">
    <sortCondition descending="1" ref="I3:I55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E1" workbookViewId="0">
      <selection activeCell="L11" sqref="L11"/>
    </sheetView>
  </sheetViews>
  <sheetFormatPr defaultRowHeight="14.4" x14ac:dyDescent="0.3"/>
  <cols>
    <col min="2" max="2" width="11.6640625" bestFit="1" customWidth="1"/>
    <col min="3" max="3" width="23.109375" bestFit="1" customWidth="1"/>
    <col min="6" max="6" width="9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</cols>
  <sheetData>
    <row r="1" spans="1:18" ht="52.5" customHeight="1" x14ac:dyDescent="0.3">
      <c r="A1" s="78" t="s">
        <v>55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15</v>
      </c>
      <c r="C3" s="1" t="s">
        <v>509</v>
      </c>
      <c r="D3" s="3">
        <v>118651</v>
      </c>
      <c r="E3" s="3">
        <v>2014686</v>
      </c>
      <c r="F3" s="3">
        <v>10666</v>
      </c>
      <c r="G3" s="2" t="s">
        <v>56</v>
      </c>
      <c r="H3" s="3">
        <v>2023</v>
      </c>
      <c r="I3" s="3">
        <v>8.2100000000000009</v>
      </c>
    </row>
    <row r="4" spans="1:18" x14ac:dyDescent="0.3">
      <c r="A4" s="3">
        <v>2</v>
      </c>
      <c r="B4" s="3" t="s">
        <v>15</v>
      </c>
      <c r="C4" s="1" t="s">
        <v>510</v>
      </c>
      <c r="D4" s="3">
        <v>118651</v>
      </c>
      <c r="E4" s="3">
        <v>2014681</v>
      </c>
      <c r="F4" s="3">
        <v>10661</v>
      </c>
      <c r="G4" s="2" t="s">
        <v>56</v>
      </c>
      <c r="H4" s="3">
        <v>2023</v>
      </c>
      <c r="I4" s="3">
        <v>7.63</v>
      </c>
    </row>
    <row r="5" spans="1:18" x14ac:dyDescent="0.3">
      <c r="A5" s="3">
        <v>3</v>
      </c>
      <c r="B5" s="3" t="s">
        <v>15</v>
      </c>
      <c r="C5" s="1" t="s">
        <v>511</v>
      </c>
      <c r="D5" s="3">
        <v>118651</v>
      </c>
      <c r="E5" s="3">
        <v>2014680</v>
      </c>
      <c r="F5" s="3">
        <v>10660</v>
      </c>
      <c r="G5" s="2" t="s">
        <v>56</v>
      </c>
      <c r="H5" s="3">
        <v>2023</v>
      </c>
      <c r="I5" s="3">
        <v>7.39</v>
      </c>
    </row>
    <row r="6" spans="1:18" x14ac:dyDescent="0.3">
      <c r="A6" s="3">
        <v>4</v>
      </c>
      <c r="B6" s="3" t="s">
        <v>15</v>
      </c>
      <c r="C6" s="1" t="s">
        <v>512</v>
      </c>
      <c r="D6" s="3">
        <v>118651</v>
      </c>
      <c r="E6" s="3">
        <v>2014673</v>
      </c>
      <c r="F6" s="3">
        <v>10653</v>
      </c>
      <c r="G6" s="2" t="s">
        <v>56</v>
      </c>
      <c r="H6" s="3">
        <v>2023</v>
      </c>
      <c r="I6" s="3">
        <v>8.6999999999999993</v>
      </c>
    </row>
    <row r="7" spans="1:18" x14ac:dyDescent="0.3">
      <c r="A7" s="3">
        <v>5</v>
      </c>
      <c r="B7" s="3" t="s">
        <v>15</v>
      </c>
      <c r="C7" s="1" t="s">
        <v>513</v>
      </c>
      <c r="D7" s="3">
        <v>118651</v>
      </c>
      <c r="E7" s="3">
        <v>2014662</v>
      </c>
      <c r="F7" s="3">
        <v>10642</v>
      </c>
      <c r="G7" s="2" t="s">
        <v>56</v>
      </c>
      <c r="H7" s="3">
        <v>2023</v>
      </c>
      <c r="I7" s="3" t="s">
        <v>10</v>
      </c>
    </row>
    <row r="8" spans="1:18" x14ac:dyDescent="0.3">
      <c r="A8" s="3">
        <v>6</v>
      </c>
      <c r="B8" s="3" t="s">
        <v>15</v>
      </c>
      <c r="C8" s="1" t="s">
        <v>514</v>
      </c>
      <c r="D8" s="3">
        <v>118651</v>
      </c>
      <c r="E8" s="3">
        <v>2014660</v>
      </c>
      <c r="F8" s="3">
        <v>10640</v>
      </c>
      <c r="G8" s="2" t="s">
        <v>56</v>
      </c>
      <c r="H8" s="3">
        <v>2023</v>
      </c>
      <c r="I8" s="3" t="s">
        <v>10</v>
      </c>
    </row>
    <row r="9" spans="1:18" x14ac:dyDescent="0.3">
      <c r="A9" s="3">
        <v>7</v>
      </c>
      <c r="B9" s="3" t="s">
        <v>15</v>
      </c>
      <c r="C9" s="1" t="s">
        <v>515</v>
      </c>
      <c r="D9" s="3">
        <v>118651</v>
      </c>
      <c r="E9" s="3">
        <v>2014655</v>
      </c>
      <c r="F9" s="3">
        <v>10635</v>
      </c>
      <c r="G9" s="2" t="s">
        <v>56</v>
      </c>
      <c r="H9" s="3">
        <v>2023</v>
      </c>
      <c r="I9" s="3">
        <v>7.8</v>
      </c>
      <c r="K9" s="6"/>
      <c r="L9" s="6"/>
      <c r="M9" s="6"/>
      <c r="N9" s="6"/>
      <c r="O9" s="6"/>
      <c r="P9" s="6"/>
      <c r="Q9" s="6"/>
      <c r="R9" s="6"/>
    </row>
    <row r="10" spans="1:18" x14ac:dyDescent="0.3">
      <c r="A10" s="3">
        <v>8</v>
      </c>
      <c r="B10" s="3" t="s">
        <v>15</v>
      </c>
      <c r="C10" s="1" t="s">
        <v>516</v>
      </c>
      <c r="D10" s="3">
        <v>118651</v>
      </c>
      <c r="E10" s="3">
        <v>2014651</v>
      </c>
      <c r="F10" s="3">
        <v>10631</v>
      </c>
      <c r="G10" s="2" t="s">
        <v>56</v>
      </c>
      <c r="H10" s="3">
        <v>2023</v>
      </c>
      <c r="I10" s="4" t="s">
        <v>10</v>
      </c>
      <c r="K10" s="5" t="s">
        <v>13</v>
      </c>
      <c r="L10" s="5" t="s">
        <v>44</v>
      </c>
      <c r="M10" s="5" t="s">
        <v>45</v>
      </c>
      <c r="N10" s="5" t="s">
        <v>46</v>
      </c>
      <c r="O10" s="5" t="s">
        <v>47</v>
      </c>
      <c r="P10" s="5" t="s">
        <v>48</v>
      </c>
      <c r="Q10" s="5" t="s">
        <v>10</v>
      </c>
      <c r="R10" s="5" t="s">
        <v>12</v>
      </c>
    </row>
    <row r="11" spans="1:18" x14ac:dyDescent="0.3">
      <c r="A11" s="3">
        <v>9</v>
      </c>
      <c r="B11" s="3" t="s">
        <v>15</v>
      </c>
      <c r="C11" s="1" t="s">
        <v>396</v>
      </c>
      <c r="D11" s="3">
        <v>118651</v>
      </c>
      <c r="E11" s="3">
        <v>2014650</v>
      </c>
      <c r="F11" s="3">
        <v>10630</v>
      </c>
      <c r="G11" s="2" t="s">
        <v>56</v>
      </c>
      <c r="H11" s="3">
        <v>2023</v>
      </c>
      <c r="I11" s="3">
        <v>7.73</v>
      </c>
      <c r="K11" s="5" t="s">
        <v>11</v>
      </c>
      <c r="L11" s="5">
        <f>COUNTIFS(I3:I58, "&lt;=10", I3:I58, "&gt;=9")</f>
        <v>0</v>
      </c>
      <c r="M11" s="5">
        <f>COUNTIFS(I3:I58, "&lt;9", I3:I58, "&gt;=8")</f>
        <v>24</v>
      </c>
      <c r="N11" s="5">
        <f>COUNTIFS(I3:I58, "&lt;8", I3:I58, "&gt;=7")</f>
        <v>24</v>
      </c>
      <c r="O11" s="5">
        <f>COUNTIFS(I3:I58, "&lt;7", I3:I58, "&gt;=6")</f>
        <v>0</v>
      </c>
      <c r="P11" s="5">
        <f>COUNTIFS(I3:I58, "&lt;6", I3:I58, "&gt;=5")</f>
        <v>0</v>
      </c>
      <c r="Q11" s="5">
        <f>COUNTIF(I3:I58, "GPW")</f>
        <v>8</v>
      </c>
      <c r="R11" s="5">
        <f>L11+M11+N11+O11+P11+Q11</f>
        <v>56</v>
      </c>
    </row>
    <row r="12" spans="1:18" x14ac:dyDescent="0.3">
      <c r="A12" s="3">
        <v>10</v>
      </c>
      <c r="B12" s="3" t="s">
        <v>15</v>
      </c>
      <c r="C12" s="1" t="s">
        <v>517</v>
      </c>
      <c r="D12" s="3">
        <v>118651</v>
      </c>
      <c r="E12" s="3">
        <v>2014646</v>
      </c>
      <c r="F12" s="3">
        <v>10626</v>
      </c>
      <c r="G12" s="2" t="s">
        <v>56</v>
      </c>
      <c r="H12" s="3">
        <v>2023</v>
      </c>
      <c r="I12" s="3">
        <v>7.62</v>
      </c>
    </row>
    <row r="13" spans="1:18" x14ac:dyDescent="0.3">
      <c r="A13" s="3">
        <v>11</v>
      </c>
      <c r="B13" s="3" t="s">
        <v>15</v>
      </c>
      <c r="C13" s="1" t="s">
        <v>518</v>
      </c>
      <c r="D13" s="3">
        <v>118651</v>
      </c>
      <c r="E13" s="3">
        <v>2014635</v>
      </c>
      <c r="F13" s="3">
        <v>10615</v>
      </c>
      <c r="G13" s="2" t="s">
        <v>56</v>
      </c>
      <c r="H13" s="3">
        <v>2023</v>
      </c>
      <c r="I13" s="3">
        <v>7.28</v>
      </c>
    </row>
    <row r="14" spans="1:18" x14ac:dyDescent="0.3">
      <c r="A14" s="3">
        <v>12</v>
      </c>
      <c r="B14" s="3" t="s">
        <v>15</v>
      </c>
      <c r="C14" s="1" t="s">
        <v>519</v>
      </c>
      <c r="D14" s="3">
        <v>118651</v>
      </c>
      <c r="E14" s="3">
        <v>2014632</v>
      </c>
      <c r="F14" s="3">
        <v>10612</v>
      </c>
      <c r="G14" s="2" t="s">
        <v>56</v>
      </c>
      <c r="H14" s="3">
        <v>2023</v>
      </c>
      <c r="I14" s="3">
        <v>7.59</v>
      </c>
    </row>
    <row r="15" spans="1:18" x14ac:dyDescent="0.3">
      <c r="A15" s="3">
        <v>13</v>
      </c>
      <c r="B15" s="3" t="s">
        <v>15</v>
      </c>
      <c r="C15" s="1" t="s">
        <v>520</v>
      </c>
      <c r="D15" s="3">
        <v>118651</v>
      </c>
      <c r="E15" s="3">
        <v>2014611</v>
      </c>
      <c r="F15" s="3">
        <v>10591</v>
      </c>
      <c r="G15" s="2" t="s">
        <v>56</v>
      </c>
      <c r="H15" s="3">
        <v>2023</v>
      </c>
      <c r="I15" s="4">
        <v>8.14</v>
      </c>
    </row>
    <row r="16" spans="1:18" x14ac:dyDescent="0.3">
      <c r="A16" s="3">
        <v>14</v>
      </c>
      <c r="B16" s="3" t="s">
        <v>15</v>
      </c>
      <c r="C16" s="1" t="s">
        <v>521</v>
      </c>
      <c r="D16" s="3">
        <v>118651</v>
      </c>
      <c r="E16" s="3">
        <v>2014600</v>
      </c>
      <c r="F16" s="3">
        <v>10580</v>
      </c>
      <c r="G16" s="2" t="s">
        <v>56</v>
      </c>
      <c r="H16" s="3">
        <v>2023</v>
      </c>
      <c r="I16" s="4">
        <v>7.68</v>
      </c>
    </row>
    <row r="17" spans="1:9" x14ac:dyDescent="0.3">
      <c r="A17" s="3">
        <v>15</v>
      </c>
      <c r="B17" s="3" t="s">
        <v>15</v>
      </c>
      <c r="C17" s="1" t="s">
        <v>522</v>
      </c>
      <c r="D17" s="3">
        <v>118651</v>
      </c>
      <c r="E17" s="3">
        <v>2014574</v>
      </c>
      <c r="F17" s="3">
        <v>10554</v>
      </c>
      <c r="G17" s="2" t="s">
        <v>56</v>
      </c>
      <c r="H17" s="3">
        <v>2023</v>
      </c>
      <c r="I17" s="3">
        <v>8.15</v>
      </c>
    </row>
    <row r="18" spans="1:9" x14ac:dyDescent="0.3">
      <c r="A18" s="3">
        <v>16</v>
      </c>
      <c r="B18" s="3" t="s">
        <v>15</v>
      </c>
      <c r="C18" s="1" t="s">
        <v>523</v>
      </c>
      <c r="D18" s="3">
        <v>118651</v>
      </c>
      <c r="E18" s="3">
        <v>2014561</v>
      </c>
      <c r="F18" s="3">
        <v>10541</v>
      </c>
      <c r="G18" s="2" t="s">
        <v>56</v>
      </c>
      <c r="H18" s="3">
        <v>2023</v>
      </c>
      <c r="I18" s="3">
        <v>8.06</v>
      </c>
    </row>
    <row r="19" spans="1:9" x14ac:dyDescent="0.3">
      <c r="A19" s="3">
        <v>17</v>
      </c>
      <c r="B19" s="3" t="s">
        <v>15</v>
      </c>
      <c r="C19" s="1" t="s">
        <v>434</v>
      </c>
      <c r="D19" s="3">
        <v>118651</v>
      </c>
      <c r="E19" s="3">
        <v>2014544</v>
      </c>
      <c r="F19" s="3">
        <v>10524</v>
      </c>
      <c r="G19" s="2" t="s">
        <v>56</v>
      </c>
      <c r="H19" s="3">
        <v>2023</v>
      </c>
      <c r="I19" s="3">
        <v>8.41</v>
      </c>
    </row>
    <row r="20" spans="1:9" x14ac:dyDescent="0.3">
      <c r="A20" s="3">
        <v>18</v>
      </c>
      <c r="B20" s="3" t="s">
        <v>15</v>
      </c>
      <c r="C20" s="1" t="s">
        <v>524</v>
      </c>
      <c r="D20" s="3">
        <v>118651</v>
      </c>
      <c r="E20" s="3">
        <v>2014541</v>
      </c>
      <c r="F20" s="3">
        <v>10521</v>
      </c>
      <c r="G20" s="2" t="s">
        <v>56</v>
      </c>
      <c r="H20" s="3">
        <v>2023</v>
      </c>
      <c r="I20" s="4">
        <v>8.34</v>
      </c>
    </row>
    <row r="21" spans="1:9" x14ac:dyDescent="0.3">
      <c r="A21" s="3">
        <v>19</v>
      </c>
      <c r="B21" s="3" t="s">
        <v>15</v>
      </c>
      <c r="C21" s="1" t="s">
        <v>525</v>
      </c>
      <c r="D21" s="3">
        <v>118651</v>
      </c>
      <c r="E21" s="3">
        <v>2014540</v>
      </c>
      <c r="F21" s="3">
        <v>10520</v>
      </c>
      <c r="G21" s="2" t="s">
        <v>56</v>
      </c>
      <c r="H21" s="3">
        <v>2023</v>
      </c>
      <c r="I21" s="4" t="s">
        <v>10</v>
      </c>
    </row>
    <row r="22" spans="1:9" x14ac:dyDescent="0.3">
      <c r="A22" s="3">
        <v>20</v>
      </c>
      <c r="B22" s="3" t="s">
        <v>15</v>
      </c>
      <c r="C22" s="1" t="s">
        <v>526</v>
      </c>
      <c r="D22" s="3">
        <v>118651</v>
      </c>
      <c r="E22" s="3">
        <v>2014538</v>
      </c>
      <c r="F22" s="3">
        <v>10518</v>
      </c>
      <c r="G22" s="2" t="s">
        <v>56</v>
      </c>
      <c r="H22" s="3">
        <v>2023</v>
      </c>
      <c r="I22" s="3" t="s">
        <v>10</v>
      </c>
    </row>
    <row r="23" spans="1:9" x14ac:dyDescent="0.3">
      <c r="A23" s="3">
        <v>21</v>
      </c>
      <c r="B23" s="3" t="s">
        <v>15</v>
      </c>
      <c r="C23" s="1" t="s">
        <v>527</v>
      </c>
      <c r="D23" s="3">
        <v>118651</v>
      </c>
      <c r="E23" s="3">
        <v>2014528</v>
      </c>
      <c r="F23" s="3">
        <v>10508</v>
      </c>
      <c r="G23" s="2" t="s">
        <v>56</v>
      </c>
      <c r="H23" s="3">
        <v>2023</v>
      </c>
      <c r="I23" s="3">
        <v>8.51</v>
      </c>
    </row>
    <row r="24" spans="1:9" x14ac:dyDescent="0.3">
      <c r="A24" s="3">
        <v>22</v>
      </c>
      <c r="B24" s="3" t="s">
        <v>15</v>
      </c>
      <c r="C24" s="1" t="s">
        <v>317</v>
      </c>
      <c r="D24" s="3">
        <v>118651</v>
      </c>
      <c r="E24" s="3">
        <v>2014526</v>
      </c>
      <c r="F24" s="3">
        <v>10506</v>
      </c>
      <c r="G24" s="2" t="s">
        <v>56</v>
      </c>
      <c r="H24" s="3">
        <v>2023</v>
      </c>
      <c r="I24" s="3">
        <v>8.3699999999999992</v>
      </c>
    </row>
    <row r="25" spans="1:9" x14ac:dyDescent="0.3">
      <c r="A25" s="3">
        <v>23</v>
      </c>
      <c r="B25" s="3" t="s">
        <v>15</v>
      </c>
      <c r="C25" s="1" t="s">
        <v>528</v>
      </c>
      <c r="D25" s="3">
        <v>118651</v>
      </c>
      <c r="E25" s="3">
        <v>2014523</v>
      </c>
      <c r="F25" s="3">
        <v>10503</v>
      </c>
      <c r="G25" s="2" t="s">
        <v>56</v>
      </c>
      <c r="H25" s="3">
        <v>2023</v>
      </c>
      <c r="I25" s="3">
        <v>8.58</v>
      </c>
    </row>
    <row r="26" spans="1:9" x14ac:dyDescent="0.3">
      <c r="A26" s="3">
        <v>24</v>
      </c>
      <c r="B26" s="3" t="s">
        <v>15</v>
      </c>
      <c r="C26" s="1" t="s">
        <v>529</v>
      </c>
      <c r="D26" s="3">
        <v>118651</v>
      </c>
      <c r="E26" s="3">
        <v>2014516</v>
      </c>
      <c r="F26" s="3">
        <v>10496</v>
      </c>
      <c r="G26" s="2" t="s">
        <v>56</v>
      </c>
      <c r="H26" s="3">
        <v>2023</v>
      </c>
      <c r="I26" s="3">
        <v>7.8</v>
      </c>
    </row>
    <row r="27" spans="1:9" x14ac:dyDescent="0.3">
      <c r="A27" s="3">
        <v>25</v>
      </c>
      <c r="B27" s="3" t="s">
        <v>15</v>
      </c>
      <c r="C27" s="1" t="s">
        <v>530</v>
      </c>
      <c r="D27" s="3">
        <v>118651</v>
      </c>
      <c r="E27" s="3">
        <v>2014515</v>
      </c>
      <c r="F27" s="3">
        <v>10495</v>
      </c>
      <c r="G27" s="2" t="s">
        <v>56</v>
      </c>
      <c r="H27" s="3">
        <v>2023</v>
      </c>
      <c r="I27" s="4">
        <v>7.37</v>
      </c>
    </row>
    <row r="28" spans="1:9" x14ac:dyDescent="0.3">
      <c r="A28" s="3">
        <v>26</v>
      </c>
      <c r="B28" s="3" t="s">
        <v>15</v>
      </c>
      <c r="C28" s="1" t="s">
        <v>37</v>
      </c>
      <c r="D28" s="3">
        <v>118651</v>
      </c>
      <c r="E28" s="3">
        <v>2014483</v>
      </c>
      <c r="F28" s="3">
        <v>10463</v>
      </c>
      <c r="G28" s="2" t="s">
        <v>56</v>
      </c>
      <c r="H28" s="3">
        <v>2023</v>
      </c>
      <c r="I28" s="3">
        <v>7.83</v>
      </c>
    </row>
    <row r="29" spans="1:9" x14ac:dyDescent="0.3">
      <c r="A29" s="3">
        <v>27</v>
      </c>
      <c r="B29" s="3" t="s">
        <v>15</v>
      </c>
      <c r="C29" s="1" t="s">
        <v>33</v>
      </c>
      <c r="D29" s="3">
        <v>118651</v>
      </c>
      <c r="E29" s="3">
        <v>2014469</v>
      </c>
      <c r="F29" s="3">
        <v>10449</v>
      </c>
      <c r="G29" s="2" t="s">
        <v>56</v>
      </c>
      <c r="H29" s="3">
        <v>2023</v>
      </c>
      <c r="I29" s="4">
        <v>8.08</v>
      </c>
    </row>
    <row r="30" spans="1:9" x14ac:dyDescent="0.3">
      <c r="A30" s="3">
        <v>28</v>
      </c>
      <c r="B30" s="3" t="s">
        <v>15</v>
      </c>
      <c r="C30" s="1" t="s">
        <v>531</v>
      </c>
      <c r="D30" s="3">
        <v>118651</v>
      </c>
      <c r="E30" s="3">
        <v>2014462</v>
      </c>
      <c r="F30" s="3">
        <v>10442</v>
      </c>
      <c r="G30" s="2" t="s">
        <v>56</v>
      </c>
      <c r="H30" s="3">
        <v>2023</v>
      </c>
      <c r="I30" s="3">
        <v>8.41</v>
      </c>
    </row>
    <row r="31" spans="1:9" x14ac:dyDescent="0.3">
      <c r="A31" s="3">
        <v>29</v>
      </c>
      <c r="B31" s="3" t="s">
        <v>15</v>
      </c>
      <c r="C31" s="1" t="s">
        <v>532</v>
      </c>
      <c r="D31" s="3">
        <v>118651</v>
      </c>
      <c r="E31" s="3">
        <v>2014448</v>
      </c>
      <c r="F31" s="3">
        <v>10428</v>
      </c>
      <c r="G31" s="2" t="s">
        <v>56</v>
      </c>
      <c r="H31" s="3">
        <v>2023</v>
      </c>
      <c r="I31" s="4">
        <v>7.66</v>
      </c>
    </row>
    <row r="32" spans="1:9" x14ac:dyDescent="0.3">
      <c r="A32" s="3">
        <v>30</v>
      </c>
      <c r="B32" s="3" t="s">
        <v>15</v>
      </c>
      <c r="C32" s="1" t="s">
        <v>533</v>
      </c>
      <c r="D32" s="3">
        <v>118651</v>
      </c>
      <c r="E32" s="3">
        <v>2014446</v>
      </c>
      <c r="F32" s="3">
        <v>10426</v>
      </c>
      <c r="G32" s="2" t="s">
        <v>56</v>
      </c>
      <c r="H32" s="3">
        <v>2023</v>
      </c>
      <c r="I32" s="3">
        <v>7.93</v>
      </c>
    </row>
    <row r="33" spans="1:9" x14ac:dyDescent="0.3">
      <c r="A33" s="3">
        <v>31</v>
      </c>
      <c r="B33" s="3" t="s">
        <v>15</v>
      </c>
      <c r="C33" s="1" t="s">
        <v>534</v>
      </c>
      <c r="D33" s="3">
        <v>118651</v>
      </c>
      <c r="E33" s="3">
        <v>2014431</v>
      </c>
      <c r="F33" s="3">
        <v>10411</v>
      </c>
      <c r="G33" s="2" t="s">
        <v>56</v>
      </c>
      <c r="H33" s="3">
        <v>2023</v>
      </c>
      <c r="I33" s="3">
        <v>7.38</v>
      </c>
    </row>
    <row r="34" spans="1:9" x14ac:dyDescent="0.3">
      <c r="A34" s="3">
        <v>32</v>
      </c>
      <c r="B34" s="3" t="s">
        <v>15</v>
      </c>
      <c r="C34" s="1" t="s">
        <v>535</v>
      </c>
      <c r="D34" s="3">
        <v>118651</v>
      </c>
      <c r="E34" s="3">
        <v>2014429</v>
      </c>
      <c r="F34" s="3">
        <v>10409</v>
      </c>
      <c r="G34" s="2" t="s">
        <v>56</v>
      </c>
      <c r="H34" s="3">
        <v>2023</v>
      </c>
      <c r="I34" s="3">
        <v>7.62</v>
      </c>
    </row>
    <row r="35" spans="1:9" x14ac:dyDescent="0.3">
      <c r="A35" s="3">
        <v>33</v>
      </c>
      <c r="B35" s="3" t="s">
        <v>15</v>
      </c>
      <c r="C35" s="1" t="s">
        <v>536</v>
      </c>
      <c r="D35" s="3">
        <v>118651</v>
      </c>
      <c r="E35" s="3">
        <v>2014426</v>
      </c>
      <c r="F35" s="3">
        <v>10406</v>
      </c>
      <c r="G35" s="2" t="s">
        <v>56</v>
      </c>
      <c r="H35" s="3">
        <v>2023</v>
      </c>
      <c r="I35" s="3">
        <v>7.96</v>
      </c>
    </row>
    <row r="36" spans="1:9" x14ac:dyDescent="0.3">
      <c r="A36" s="3">
        <v>34</v>
      </c>
      <c r="B36" s="3" t="s">
        <v>15</v>
      </c>
      <c r="C36" s="1" t="s">
        <v>537</v>
      </c>
      <c r="D36" s="3">
        <v>118651</v>
      </c>
      <c r="E36" s="3">
        <v>2014424</v>
      </c>
      <c r="F36" s="3">
        <v>10404</v>
      </c>
      <c r="G36" s="2" t="s">
        <v>56</v>
      </c>
      <c r="H36" s="3">
        <v>2023</v>
      </c>
      <c r="I36" s="3">
        <v>8.07</v>
      </c>
    </row>
    <row r="37" spans="1:9" x14ac:dyDescent="0.3">
      <c r="A37" s="3">
        <v>35</v>
      </c>
      <c r="B37" s="3" t="s">
        <v>15</v>
      </c>
      <c r="C37" s="1" t="s">
        <v>538</v>
      </c>
      <c r="D37" s="3">
        <v>118651</v>
      </c>
      <c r="E37" s="3">
        <v>2014400</v>
      </c>
      <c r="F37" s="3">
        <v>10380</v>
      </c>
      <c r="G37" s="2" t="s">
        <v>56</v>
      </c>
      <c r="H37" s="3">
        <v>2023</v>
      </c>
      <c r="I37" s="3">
        <v>8.17</v>
      </c>
    </row>
    <row r="38" spans="1:9" x14ac:dyDescent="0.3">
      <c r="A38" s="3">
        <v>36</v>
      </c>
      <c r="B38" s="3" t="s">
        <v>15</v>
      </c>
      <c r="C38" s="1" t="s">
        <v>539</v>
      </c>
      <c r="D38" s="3">
        <v>118651</v>
      </c>
      <c r="E38" s="3">
        <v>2014390</v>
      </c>
      <c r="F38" s="3">
        <v>10370</v>
      </c>
      <c r="G38" s="2" t="s">
        <v>56</v>
      </c>
      <c r="H38" s="3">
        <v>2023</v>
      </c>
      <c r="I38" s="3">
        <v>8.41</v>
      </c>
    </row>
    <row r="39" spans="1:9" x14ac:dyDescent="0.3">
      <c r="A39" s="3">
        <v>37</v>
      </c>
      <c r="B39" s="3" t="s">
        <v>15</v>
      </c>
      <c r="C39" s="1" t="s">
        <v>75</v>
      </c>
      <c r="D39" s="3">
        <v>118651</v>
      </c>
      <c r="E39" s="3">
        <v>2014386</v>
      </c>
      <c r="F39" s="3">
        <v>10366</v>
      </c>
      <c r="G39" s="2" t="s">
        <v>56</v>
      </c>
      <c r="H39" s="3">
        <v>2023</v>
      </c>
      <c r="I39" s="3">
        <v>8.48</v>
      </c>
    </row>
    <row r="40" spans="1:9" x14ac:dyDescent="0.3">
      <c r="A40" s="3">
        <v>38</v>
      </c>
      <c r="B40" s="3" t="s">
        <v>15</v>
      </c>
      <c r="C40" s="1" t="s">
        <v>540</v>
      </c>
      <c r="D40" s="3">
        <v>118651</v>
      </c>
      <c r="E40" s="3">
        <v>2014380</v>
      </c>
      <c r="F40" s="3">
        <v>10360</v>
      </c>
      <c r="G40" s="2" t="s">
        <v>56</v>
      </c>
      <c r="H40" s="3">
        <v>2023</v>
      </c>
      <c r="I40" s="3">
        <v>8.25</v>
      </c>
    </row>
    <row r="41" spans="1:9" x14ac:dyDescent="0.3">
      <c r="A41" s="3">
        <v>39</v>
      </c>
      <c r="B41" s="3" t="s">
        <v>15</v>
      </c>
      <c r="C41" s="1" t="s">
        <v>541</v>
      </c>
      <c r="D41" s="3">
        <v>118651</v>
      </c>
      <c r="E41" s="3">
        <v>2014344</v>
      </c>
      <c r="F41" s="3">
        <v>10324</v>
      </c>
      <c r="G41" s="2" t="s">
        <v>56</v>
      </c>
      <c r="H41" s="3">
        <v>2023</v>
      </c>
      <c r="I41" s="3">
        <v>8</v>
      </c>
    </row>
    <row r="42" spans="1:9" x14ac:dyDescent="0.3">
      <c r="A42" s="3">
        <v>40</v>
      </c>
      <c r="B42" s="3" t="s">
        <v>15</v>
      </c>
      <c r="C42" s="1" t="s">
        <v>542</v>
      </c>
      <c r="D42" s="3">
        <v>118651</v>
      </c>
      <c r="E42" s="3">
        <v>2014334</v>
      </c>
      <c r="F42" s="3">
        <v>10314</v>
      </c>
      <c r="G42" s="2" t="s">
        <v>56</v>
      </c>
      <c r="H42" s="3">
        <v>2023</v>
      </c>
      <c r="I42" s="3">
        <v>7.94</v>
      </c>
    </row>
    <row r="43" spans="1:9" x14ac:dyDescent="0.3">
      <c r="A43" s="3">
        <v>41</v>
      </c>
      <c r="B43" s="3" t="s">
        <v>15</v>
      </c>
      <c r="C43" s="1" t="s">
        <v>543</v>
      </c>
      <c r="D43" s="3">
        <v>118651</v>
      </c>
      <c r="E43" s="3">
        <v>2014316</v>
      </c>
      <c r="F43" s="3">
        <v>10296</v>
      </c>
      <c r="G43" s="2" t="s">
        <v>56</v>
      </c>
      <c r="H43" s="3">
        <v>2023</v>
      </c>
      <c r="I43" s="4">
        <v>8.1</v>
      </c>
    </row>
    <row r="44" spans="1:9" x14ac:dyDescent="0.3">
      <c r="A44" s="3">
        <v>42</v>
      </c>
      <c r="B44" s="3" t="s">
        <v>15</v>
      </c>
      <c r="C44" s="1" t="s">
        <v>544</v>
      </c>
      <c r="D44" s="3">
        <v>118651</v>
      </c>
      <c r="E44" s="3">
        <v>2014305</v>
      </c>
      <c r="F44" s="3">
        <v>10285</v>
      </c>
      <c r="G44" s="2" t="s">
        <v>56</v>
      </c>
      <c r="H44" s="3">
        <v>2023</v>
      </c>
      <c r="I44" s="4" t="s">
        <v>10</v>
      </c>
    </row>
    <row r="45" spans="1:9" x14ac:dyDescent="0.3">
      <c r="A45" s="3">
        <v>43</v>
      </c>
      <c r="B45" s="3" t="s">
        <v>15</v>
      </c>
      <c r="C45" s="1" t="s">
        <v>545</v>
      </c>
      <c r="D45" s="3">
        <v>118651</v>
      </c>
      <c r="E45" s="3">
        <v>2014298</v>
      </c>
      <c r="F45" s="3">
        <v>10278</v>
      </c>
      <c r="G45" s="2" t="s">
        <v>56</v>
      </c>
      <c r="H45" s="3">
        <v>2023</v>
      </c>
      <c r="I45" s="3" t="s">
        <v>10</v>
      </c>
    </row>
    <row r="46" spans="1:9" x14ac:dyDescent="0.3">
      <c r="A46" s="3">
        <v>44</v>
      </c>
      <c r="B46" s="3" t="s">
        <v>15</v>
      </c>
      <c r="C46" s="1" t="s">
        <v>546</v>
      </c>
      <c r="D46" s="3">
        <v>118651</v>
      </c>
      <c r="E46" s="3">
        <v>2014285</v>
      </c>
      <c r="F46" s="3">
        <v>10265</v>
      </c>
      <c r="G46" s="2" t="s">
        <v>56</v>
      </c>
      <c r="H46" s="3">
        <v>2023</v>
      </c>
      <c r="I46" s="3">
        <v>7.62</v>
      </c>
    </row>
    <row r="47" spans="1:9" x14ac:dyDescent="0.3">
      <c r="A47" s="3">
        <v>45</v>
      </c>
      <c r="B47" s="3" t="s">
        <v>15</v>
      </c>
      <c r="C47" s="1" t="s">
        <v>247</v>
      </c>
      <c r="D47" s="3">
        <v>118651</v>
      </c>
      <c r="E47" s="3">
        <v>2014282</v>
      </c>
      <c r="F47" s="3">
        <v>10262</v>
      </c>
      <c r="G47" s="2" t="s">
        <v>56</v>
      </c>
      <c r="H47" s="3">
        <v>2023</v>
      </c>
      <c r="I47" s="3">
        <v>7.99</v>
      </c>
    </row>
    <row r="48" spans="1:9" x14ac:dyDescent="0.3">
      <c r="A48" s="3">
        <v>46</v>
      </c>
      <c r="B48" s="3" t="s">
        <v>15</v>
      </c>
      <c r="C48" s="1" t="s">
        <v>547</v>
      </c>
      <c r="D48" s="3">
        <v>118651</v>
      </c>
      <c r="E48" s="3">
        <v>2014273</v>
      </c>
      <c r="F48" s="3">
        <v>10253</v>
      </c>
      <c r="G48" s="2" t="s">
        <v>56</v>
      </c>
      <c r="H48" s="3">
        <v>2023</v>
      </c>
      <c r="I48" s="4">
        <v>7.89</v>
      </c>
    </row>
    <row r="49" spans="1:9" x14ac:dyDescent="0.3">
      <c r="A49" s="3">
        <v>47</v>
      </c>
      <c r="B49" s="3" t="s">
        <v>15</v>
      </c>
      <c r="C49" s="1" t="s">
        <v>548</v>
      </c>
      <c r="D49" s="3">
        <v>118651</v>
      </c>
      <c r="E49" s="3">
        <v>2014271</v>
      </c>
      <c r="F49" s="3">
        <v>10251</v>
      </c>
      <c r="G49" s="2" t="s">
        <v>56</v>
      </c>
      <c r="H49" s="3">
        <v>2023</v>
      </c>
      <c r="I49" s="4">
        <v>8.27</v>
      </c>
    </row>
    <row r="50" spans="1:9" x14ac:dyDescent="0.3">
      <c r="A50" s="3">
        <v>48</v>
      </c>
      <c r="B50" s="3" t="s">
        <v>15</v>
      </c>
      <c r="C50" s="1" t="s">
        <v>549</v>
      </c>
      <c r="D50" s="3">
        <v>118651</v>
      </c>
      <c r="E50" s="3">
        <v>2014266</v>
      </c>
      <c r="F50" s="3">
        <v>10246</v>
      </c>
      <c r="G50" s="2" t="s">
        <v>56</v>
      </c>
      <c r="H50" s="3">
        <v>2023</v>
      </c>
      <c r="I50" s="3">
        <v>7.86</v>
      </c>
    </row>
    <row r="51" spans="1:9" x14ac:dyDescent="0.3">
      <c r="A51" s="3">
        <v>49</v>
      </c>
      <c r="B51" s="3" t="s">
        <v>15</v>
      </c>
      <c r="C51" s="1" t="s">
        <v>550</v>
      </c>
      <c r="D51" s="3">
        <v>118651</v>
      </c>
      <c r="E51" s="3">
        <v>2014254</v>
      </c>
      <c r="F51" s="3">
        <v>10234</v>
      </c>
      <c r="G51" s="2" t="s">
        <v>56</v>
      </c>
      <c r="H51" s="3">
        <v>2023</v>
      </c>
      <c r="I51" s="3">
        <v>7.63</v>
      </c>
    </row>
    <row r="52" spans="1:9" x14ac:dyDescent="0.3">
      <c r="A52" s="3">
        <v>50</v>
      </c>
      <c r="B52" s="3" t="s">
        <v>15</v>
      </c>
      <c r="C52" s="1" t="s">
        <v>551</v>
      </c>
      <c r="D52" s="3">
        <v>118651</v>
      </c>
      <c r="E52" s="3">
        <v>2014252</v>
      </c>
      <c r="F52" s="3">
        <v>10232</v>
      </c>
      <c r="G52" s="2" t="s">
        <v>56</v>
      </c>
      <c r="H52" s="3">
        <v>2023</v>
      </c>
      <c r="I52" s="3" t="s">
        <v>10</v>
      </c>
    </row>
    <row r="53" spans="1:9" x14ac:dyDescent="0.3">
      <c r="A53" s="3">
        <v>51</v>
      </c>
      <c r="B53" s="3" t="s">
        <v>15</v>
      </c>
      <c r="C53" s="1" t="s">
        <v>87</v>
      </c>
      <c r="D53" s="3">
        <v>118651</v>
      </c>
      <c r="E53" s="3">
        <v>2014236</v>
      </c>
      <c r="F53" s="3">
        <v>10216</v>
      </c>
      <c r="G53" s="2" t="s">
        <v>56</v>
      </c>
      <c r="H53" s="3">
        <v>2023</v>
      </c>
      <c r="I53" s="3">
        <v>7.65</v>
      </c>
    </row>
    <row r="54" spans="1:9" x14ac:dyDescent="0.3">
      <c r="A54" s="3">
        <v>52</v>
      </c>
      <c r="B54" s="3" t="s">
        <v>15</v>
      </c>
      <c r="C54" s="1" t="s">
        <v>32</v>
      </c>
      <c r="D54" s="3">
        <v>118651</v>
      </c>
      <c r="E54" s="3">
        <v>2014235</v>
      </c>
      <c r="F54" s="3">
        <v>10215</v>
      </c>
      <c r="G54" s="2" t="s">
        <v>56</v>
      </c>
      <c r="H54" s="3">
        <v>2023</v>
      </c>
      <c r="I54" s="3">
        <v>8.4499999999999993</v>
      </c>
    </row>
    <row r="55" spans="1:9" x14ac:dyDescent="0.3">
      <c r="A55" s="3">
        <v>53</v>
      </c>
      <c r="B55" s="3" t="s">
        <v>15</v>
      </c>
      <c r="C55" s="1" t="s">
        <v>552</v>
      </c>
      <c r="D55" s="3">
        <v>118651</v>
      </c>
      <c r="E55" s="3">
        <v>2014221</v>
      </c>
      <c r="F55" s="3">
        <v>10201</v>
      </c>
      <c r="G55" s="2" t="s">
        <v>56</v>
      </c>
      <c r="H55" s="3">
        <v>2023</v>
      </c>
      <c r="I55" s="4">
        <v>8.2799999999999994</v>
      </c>
    </row>
    <row r="56" spans="1:9" x14ac:dyDescent="0.3">
      <c r="A56" s="3">
        <v>54</v>
      </c>
      <c r="B56" s="3" t="s">
        <v>15</v>
      </c>
      <c r="C56" s="1" t="s">
        <v>553</v>
      </c>
      <c r="D56" s="3">
        <v>118651</v>
      </c>
      <c r="E56" s="3">
        <v>2014216</v>
      </c>
      <c r="F56" s="3">
        <v>10196</v>
      </c>
      <c r="G56" s="2" t="s">
        <v>56</v>
      </c>
      <c r="H56" s="3">
        <v>2023</v>
      </c>
      <c r="I56" s="3">
        <v>8.25</v>
      </c>
    </row>
    <row r="57" spans="1:9" x14ac:dyDescent="0.3">
      <c r="A57" s="3">
        <v>55</v>
      </c>
      <c r="B57" s="3" t="s">
        <v>15</v>
      </c>
      <c r="C57" s="1" t="s">
        <v>554</v>
      </c>
      <c r="D57" s="3">
        <v>118651</v>
      </c>
      <c r="E57" s="3">
        <v>2014201</v>
      </c>
      <c r="F57" s="3">
        <v>10181</v>
      </c>
      <c r="G57" s="2" t="s">
        <v>56</v>
      </c>
      <c r="H57" s="3">
        <v>2023</v>
      </c>
      <c r="I57" s="3">
        <v>7.83</v>
      </c>
    </row>
    <row r="58" spans="1:9" x14ac:dyDescent="0.3">
      <c r="A58" s="20">
        <v>56</v>
      </c>
      <c r="B58" s="20" t="s">
        <v>15</v>
      </c>
      <c r="C58" s="23" t="s">
        <v>295</v>
      </c>
      <c r="D58" s="20">
        <v>118651</v>
      </c>
      <c r="E58" s="20">
        <v>2014189</v>
      </c>
      <c r="F58" s="20">
        <v>10169</v>
      </c>
      <c r="G58" s="47" t="s">
        <v>56</v>
      </c>
      <c r="H58" s="20">
        <v>2023</v>
      </c>
      <c r="I58" s="20">
        <v>8.25</v>
      </c>
    </row>
    <row r="59" spans="1:9" x14ac:dyDescent="0.3">
      <c r="A59" s="48"/>
      <c r="B59" s="48"/>
      <c r="C59" s="49"/>
      <c r="D59" s="48"/>
      <c r="E59" s="48"/>
      <c r="F59" s="48"/>
      <c r="G59" s="50"/>
      <c r="H59" s="48"/>
      <c r="I59" s="48"/>
    </row>
    <row r="60" spans="1:9" x14ac:dyDescent="0.3">
      <c r="A60" s="7"/>
      <c r="B60" s="7"/>
      <c r="D60" s="7"/>
      <c r="E60" s="7"/>
      <c r="F60" s="7"/>
      <c r="G60" s="8"/>
      <c r="H60" s="7"/>
      <c r="I60" s="7"/>
    </row>
    <row r="61" spans="1:9" x14ac:dyDescent="0.3">
      <c r="A61" s="7"/>
      <c r="B61" s="7"/>
      <c r="D61" s="7"/>
      <c r="E61" s="7"/>
      <c r="F61" s="7"/>
      <c r="G61" s="8"/>
      <c r="H61" s="7"/>
      <c r="I61" s="7"/>
    </row>
    <row r="62" spans="1:9" x14ac:dyDescent="0.3">
      <c r="A62" s="7"/>
      <c r="B62" s="7"/>
      <c r="D62" s="7"/>
      <c r="E62" s="7"/>
      <c r="F62" s="7"/>
      <c r="G62" s="8"/>
      <c r="H62" s="7"/>
      <c r="I62" s="7"/>
    </row>
    <row r="63" spans="1:9" x14ac:dyDescent="0.3">
      <c r="A63" s="7"/>
      <c r="B63" s="7"/>
      <c r="D63" s="7"/>
      <c r="E63" s="7"/>
      <c r="F63" s="7"/>
      <c r="G63" s="8"/>
      <c r="H63" s="7"/>
      <c r="I63" s="7"/>
    </row>
  </sheetData>
  <sortState ref="C3:I63">
    <sortCondition descending="1" ref="I3:I63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D1" workbookViewId="0">
      <selection activeCell="L11" sqref="L11:Q11"/>
    </sheetView>
  </sheetViews>
  <sheetFormatPr defaultRowHeight="14.4" x14ac:dyDescent="0.3"/>
  <cols>
    <col min="2" max="2" width="15.44140625" bestFit="1" customWidth="1"/>
    <col min="3" max="3" width="19.6640625" bestFit="1" customWidth="1"/>
    <col min="5" max="5" width="10.332031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</cols>
  <sheetData>
    <row r="1" spans="1:18" ht="46.5" customHeight="1" x14ac:dyDescent="0.3">
      <c r="A1" s="78" t="s">
        <v>466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17</v>
      </c>
      <c r="C3" s="1" t="s">
        <v>467</v>
      </c>
      <c r="D3" s="3">
        <v>118651</v>
      </c>
      <c r="E3" s="3">
        <v>2016664</v>
      </c>
      <c r="F3" s="3">
        <v>17278</v>
      </c>
      <c r="G3" s="2" t="s">
        <v>56</v>
      </c>
      <c r="H3" s="3">
        <v>2023</v>
      </c>
      <c r="I3" s="4" t="s">
        <v>10</v>
      </c>
    </row>
    <row r="4" spans="1:18" x14ac:dyDescent="0.3">
      <c r="A4" s="3">
        <v>2</v>
      </c>
      <c r="B4" s="3" t="s">
        <v>17</v>
      </c>
      <c r="C4" s="1" t="s">
        <v>468</v>
      </c>
      <c r="D4" s="3">
        <v>118651</v>
      </c>
      <c r="E4" s="3">
        <v>2014691</v>
      </c>
      <c r="F4" s="3">
        <v>10671</v>
      </c>
      <c r="G4" s="2" t="s">
        <v>56</v>
      </c>
      <c r="H4" s="3">
        <v>2023</v>
      </c>
      <c r="I4" s="4">
        <v>8.85</v>
      </c>
    </row>
    <row r="5" spans="1:18" x14ac:dyDescent="0.3">
      <c r="A5" s="3">
        <v>3</v>
      </c>
      <c r="B5" s="3" t="s">
        <v>17</v>
      </c>
      <c r="C5" s="1" t="s">
        <v>469</v>
      </c>
      <c r="D5" s="3">
        <v>118651</v>
      </c>
      <c r="E5" s="3">
        <v>2014690</v>
      </c>
      <c r="F5" s="3">
        <v>10670</v>
      </c>
      <c r="G5" s="2" t="s">
        <v>56</v>
      </c>
      <c r="H5" s="3">
        <v>2023</v>
      </c>
      <c r="I5" s="4">
        <v>7.89</v>
      </c>
    </row>
    <row r="6" spans="1:18" x14ac:dyDescent="0.3">
      <c r="A6" s="3">
        <v>4</v>
      </c>
      <c r="B6" s="3" t="s">
        <v>17</v>
      </c>
      <c r="C6" s="1" t="s">
        <v>470</v>
      </c>
      <c r="D6" s="3">
        <v>118651</v>
      </c>
      <c r="E6" s="3">
        <v>2014675</v>
      </c>
      <c r="F6" s="3">
        <v>10655</v>
      </c>
      <c r="G6" s="2" t="s">
        <v>56</v>
      </c>
      <c r="H6" s="3">
        <v>2023</v>
      </c>
      <c r="I6" s="4">
        <v>8.4499999999999993</v>
      </c>
    </row>
    <row r="7" spans="1:18" x14ac:dyDescent="0.3">
      <c r="A7" s="3">
        <v>5</v>
      </c>
      <c r="B7" s="3" t="s">
        <v>17</v>
      </c>
      <c r="C7" s="1" t="s">
        <v>471</v>
      </c>
      <c r="D7" s="3">
        <v>118651</v>
      </c>
      <c r="E7" s="3">
        <v>2014672</v>
      </c>
      <c r="F7" s="3">
        <v>10652</v>
      </c>
      <c r="G7" s="2" t="s">
        <v>56</v>
      </c>
      <c r="H7" s="3">
        <v>2023</v>
      </c>
      <c r="I7" s="4">
        <v>8.52</v>
      </c>
    </row>
    <row r="8" spans="1:18" x14ac:dyDescent="0.3">
      <c r="A8" s="3">
        <v>6</v>
      </c>
      <c r="B8" s="3" t="s">
        <v>17</v>
      </c>
      <c r="C8" s="1" t="s">
        <v>395</v>
      </c>
      <c r="D8" s="3">
        <v>118651</v>
      </c>
      <c r="E8" s="3">
        <v>2014664</v>
      </c>
      <c r="F8" s="3">
        <v>10644</v>
      </c>
      <c r="G8" s="2" t="s">
        <v>56</v>
      </c>
      <c r="H8" s="3">
        <v>2023</v>
      </c>
      <c r="I8" s="4">
        <v>7.66</v>
      </c>
    </row>
    <row r="9" spans="1:18" x14ac:dyDescent="0.3">
      <c r="A9" s="3">
        <v>7</v>
      </c>
      <c r="B9" s="3" t="s">
        <v>17</v>
      </c>
      <c r="C9" s="1" t="s">
        <v>472</v>
      </c>
      <c r="D9" s="3">
        <v>118651</v>
      </c>
      <c r="E9" s="3">
        <v>2014638</v>
      </c>
      <c r="F9" s="3">
        <v>10618</v>
      </c>
      <c r="G9" s="2" t="s">
        <v>56</v>
      </c>
      <c r="H9" s="3">
        <v>2023</v>
      </c>
      <c r="I9" s="4">
        <v>8.65</v>
      </c>
    </row>
    <row r="10" spans="1:18" x14ac:dyDescent="0.3">
      <c r="A10" s="3">
        <v>8</v>
      </c>
      <c r="B10" s="3" t="s">
        <v>17</v>
      </c>
      <c r="C10" s="1" t="s">
        <v>473</v>
      </c>
      <c r="D10" s="3">
        <v>118651</v>
      </c>
      <c r="E10" s="3">
        <v>2014637</v>
      </c>
      <c r="F10" s="3">
        <v>10617</v>
      </c>
      <c r="G10" s="2" t="s">
        <v>56</v>
      </c>
      <c r="H10" s="3">
        <v>2023</v>
      </c>
      <c r="I10" s="4">
        <v>8.25</v>
      </c>
      <c r="K10" s="5" t="s">
        <v>13</v>
      </c>
      <c r="L10" s="5" t="s">
        <v>44</v>
      </c>
      <c r="M10" s="5" t="s">
        <v>45</v>
      </c>
      <c r="N10" s="5" t="s">
        <v>46</v>
      </c>
      <c r="O10" s="5" t="s">
        <v>47</v>
      </c>
      <c r="P10" s="5" t="s">
        <v>48</v>
      </c>
      <c r="Q10" s="5" t="s">
        <v>10</v>
      </c>
      <c r="R10" s="5" t="s">
        <v>12</v>
      </c>
    </row>
    <row r="11" spans="1:18" x14ac:dyDescent="0.3">
      <c r="A11" s="3">
        <v>9</v>
      </c>
      <c r="B11" s="3" t="s">
        <v>17</v>
      </c>
      <c r="C11" s="1" t="s">
        <v>474</v>
      </c>
      <c r="D11" s="3">
        <v>118651</v>
      </c>
      <c r="E11" s="3">
        <v>2014634</v>
      </c>
      <c r="F11" s="3">
        <v>10614</v>
      </c>
      <c r="G11" s="2" t="s">
        <v>56</v>
      </c>
      <c r="H11" s="3">
        <v>2023</v>
      </c>
      <c r="I11" s="4">
        <v>8.1300000000000008</v>
      </c>
      <c r="K11" s="5" t="s">
        <v>11</v>
      </c>
      <c r="L11" s="5">
        <f>COUNTIFS(I3:I57, "&lt;=10", I3:I57, "&gt;=9")</f>
        <v>0</v>
      </c>
      <c r="M11" s="5">
        <f>COUNTIFS(I3:I57, "&lt;9", I3:I57, "&gt;=8")</f>
        <v>32</v>
      </c>
      <c r="N11" s="5">
        <f>COUNTIFS(I3:I57, "&lt;8", I3:I57, "&gt;=7")</f>
        <v>8</v>
      </c>
      <c r="O11" s="5">
        <f>COUNTIFS(I3:I57, "&lt;7", I3:I57, "&gt;=6")</f>
        <v>0</v>
      </c>
      <c r="P11" s="5">
        <f>COUNTIFS(I3:I57, "&lt;6", I3:I57, "&gt;=5")</f>
        <v>0</v>
      </c>
      <c r="Q11" s="5">
        <f>COUNTIF(I3:I57, "GPW")</f>
        <v>10</v>
      </c>
      <c r="R11" s="5">
        <f>L11+M11+N11+O11+P11+Q11</f>
        <v>50</v>
      </c>
    </row>
    <row r="12" spans="1:18" x14ac:dyDescent="0.3">
      <c r="A12" s="3">
        <v>10</v>
      </c>
      <c r="B12" s="3" t="s">
        <v>17</v>
      </c>
      <c r="C12" s="1" t="s">
        <v>475</v>
      </c>
      <c r="D12" s="3">
        <v>118651</v>
      </c>
      <c r="E12" s="3">
        <v>2014629</v>
      </c>
      <c r="F12" s="3">
        <v>10609</v>
      </c>
      <c r="G12" s="2" t="s">
        <v>56</v>
      </c>
      <c r="H12" s="3">
        <v>2023</v>
      </c>
      <c r="I12" s="4">
        <v>8.35</v>
      </c>
    </row>
    <row r="13" spans="1:18" x14ac:dyDescent="0.3">
      <c r="A13" s="3">
        <v>11</v>
      </c>
      <c r="B13" s="3" t="s">
        <v>17</v>
      </c>
      <c r="C13" s="1" t="s">
        <v>476</v>
      </c>
      <c r="D13" s="3">
        <v>118651</v>
      </c>
      <c r="E13" s="3">
        <v>2014610</v>
      </c>
      <c r="F13" s="3">
        <v>10590</v>
      </c>
      <c r="G13" s="2" t="s">
        <v>56</v>
      </c>
      <c r="H13" s="3">
        <v>2023</v>
      </c>
      <c r="I13" s="4">
        <v>7.66</v>
      </c>
    </row>
    <row r="14" spans="1:18" x14ac:dyDescent="0.3">
      <c r="A14" s="3">
        <v>12</v>
      </c>
      <c r="B14" s="3" t="s">
        <v>17</v>
      </c>
      <c r="C14" s="1" t="s">
        <v>477</v>
      </c>
      <c r="D14" s="3">
        <v>118651</v>
      </c>
      <c r="E14" s="3">
        <v>2014601</v>
      </c>
      <c r="F14" s="3">
        <v>10581</v>
      </c>
      <c r="G14" s="2" t="s">
        <v>56</v>
      </c>
      <c r="H14" s="3">
        <v>2023</v>
      </c>
      <c r="I14" s="4">
        <v>8.6300000000000008</v>
      </c>
    </row>
    <row r="15" spans="1:18" x14ac:dyDescent="0.3">
      <c r="A15" s="3">
        <v>13</v>
      </c>
      <c r="B15" s="3" t="s">
        <v>17</v>
      </c>
      <c r="C15" s="1" t="s">
        <v>478</v>
      </c>
      <c r="D15" s="3">
        <v>118651</v>
      </c>
      <c r="E15" s="3">
        <v>2014595</v>
      </c>
      <c r="F15" s="3">
        <v>10575</v>
      </c>
      <c r="G15" s="2" t="s">
        <v>56</v>
      </c>
      <c r="H15" s="3">
        <v>2023</v>
      </c>
      <c r="I15" s="4">
        <v>7.76</v>
      </c>
    </row>
    <row r="16" spans="1:18" x14ac:dyDescent="0.3">
      <c r="A16" s="3">
        <v>14</v>
      </c>
      <c r="B16" s="3" t="s">
        <v>17</v>
      </c>
      <c r="C16" s="1" t="s">
        <v>479</v>
      </c>
      <c r="D16" s="3">
        <v>118651</v>
      </c>
      <c r="E16" s="3">
        <v>2014580</v>
      </c>
      <c r="F16" s="3">
        <v>10560</v>
      </c>
      <c r="G16" s="2" t="s">
        <v>56</v>
      </c>
      <c r="H16" s="3">
        <v>2023</v>
      </c>
      <c r="I16" s="4">
        <v>8.3800000000000008</v>
      </c>
    </row>
    <row r="17" spans="1:9" x14ac:dyDescent="0.3">
      <c r="A17" s="3">
        <v>15</v>
      </c>
      <c r="B17" s="3" t="s">
        <v>17</v>
      </c>
      <c r="C17" s="1" t="s">
        <v>480</v>
      </c>
      <c r="D17" s="3">
        <v>118651</v>
      </c>
      <c r="E17" s="3">
        <v>2014557</v>
      </c>
      <c r="F17" s="3">
        <v>10537</v>
      </c>
      <c r="G17" s="2" t="s">
        <v>56</v>
      </c>
      <c r="H17" s="3">
        <v>2023</v>
      </c>
      <c r="I17" s="4">
        <v>8.69</v>
      </c>
    </row>
    <row r="18" spans="1:9" x14ac:dyDescent="0.3">
      <c r="A18" s="3">
        <v>16</v>
      </c>
      <c r="B18" s="3" t="s">
        <v>17</v>
      </c>
      <c r="C18" s="1" t="s">
        <v>481</v>
      </c>
      <c r="D18" s="3">
        <v>118651</v>
      </c>
      <c r="E18" s="3">
        <v>2014554</v>
      </c>
      <c r="F18" s="3">
        <v>10534</v>
      </c>
      <c r="G18" s="2" t="s">
        <v>56</v>
      </c>
      <c r="H18" s="3">
        <v>2023</v>
      </c>
      <c r="I18" s="4">
        <v>8.69</v>
      </c>
    </row>
    <row r="19" spans="1:9" x14ac:dyDescent="0.3">
      <c r="A19" s="3">
        <v>17</v>
      </c>
      <c r="B19" s="3" t="s">
        <v>17</v>
      </c>
      <c r="C19" s="1" t="s">
        <v>482</v>
      </c>
      <c r="D19" s="3">
        <v>118651</v>
      </c>
      <c r="E19" s="3">
        <v>2014551</v>
      </c>
      <c r="F19" s="3">
        <v>10531</v>
      </c>
      <c r="G19" s="2" t="s">
        <v>56</v>
      </c>
      <c r="H19" s="3">
        <v>2023</v>
      </c>
      <c r="I19" s="4" t="s">
        <v>10</v>
      </c>
    </row>
    <row r="20" spans="1:9" x14ac:dyDescent="0.3">
      <c r="A20" s="3">
        <v>18</v>
      </c>
      <c r="B20" s="3" t="s">
        <v>17</v>
      </c>
      <c r="C20" s="1" t="s">
        <v>483</v>
      </c>
      <c r="D20" s="3">
        <v>118651</v>
      </c>
      <c r="E20" s="3">
        <v>2014550</v>
      </c>
      <c r="F20" s="3">
        <v>10530</v>
      </c>
      <c r="G20" s="2" t="s">
        <v>56</v>
      </c>
      <c r="H20" s="3">
        <v>2023</v>
      </c>
      <c r="I20" s="4" t="s">
        <v>10</v>
      </c>
    </row>
    <row r="21" spans="1:9" x14ac:dyDescent="0.3">
      <c r="A21" s="3">
        <v>19</v>
      </c>
      <c r="B21" s="3" t="s">
        <v>17</v>
      </c>
      <c r="C21" s="1" t="s">
        <v>484</v>
      </c>
      <c r="D21" s="3">
        <v>118651</v>
      </c>
      <c r="E21" s="3">
        <v>2014514</v>
      </c>
      <c r="F21" s="3">
        <v>10494</v>
      </c>
      <c r="G21" s="2" t="s">
        <v>56</v>
      </c>
      <c r="H21" s="3">
        <v>2023</v>
      </c>
      <c r="I21" s="4">
        <v>8.23</v>
      </c>
    </row>
    <row r="22" spans="1:9" x14ac:dyDescent="0.3">
      <c r="A22" s="3">
        <v>20</v>
      </c>
      <c r="B22" s="3" t="s">
        <v>17</v>
      </c>
      <c r="C22" s="1" t="s">
        <v>485</v>
      </c>
      <c r="D22" s="3">
        <v>118651</v>
      </c>
      <c r="E22" s="3">
        <v>2014504</v>
      </c>
      <c r="F22" s="3">
        <v>10484</v>
      </c>
      <c r="G22" s="2" t="s">
        <v>56</v>
      </c>
      <c r="H22" s="3">
        <v>2023</v>
      </c>
      <c r="I22" s="4">
        <v>8.73</v>
      </c>
    </row>
    <row r="23" spans="1:9" x14ac:dyDescent="0.3">
      <c r="A23" s="3">
        <v>21</v>
      </c>
      <c r="B23" s="3" t="s">
        <v>17</v>
      </c>
      <c r="C23" s="1" t="s">
        <v>486</v>
      </c>
      <c r="D23" s="3">
        <v>118651</v>
      </c>
      <c r="E23" s="3">
        <v>2014475</v>
      </c>
      <c r="F23" s="3">
        <v>10455</v>
      </c>
      <c r="G23" s="2" t="s">
        <v>56</v>
      </c>
      <c r="H23" s="3">
        <v>2023</v>
      </c>
      <c r="I23" s="4" t="s">
        <v>10</v>
      </c>
    </row>
    <row r="24" spans="1:9" x14ac:dyDescent="0.3">
      <c r="A24" s="3">
        <v>22</v>
      </c>
      <c r="B24" s="3" t="s">
        <v>17</v>
      </c>
      <c r="C24" s="1" t="s">
        <v>33</v>
      </c>
      <c r="D24" s="3">
        <v>118651</v>
      </c>
      <c r="E24" s="3">
        <v>2014472</v>
      </c>
      <c r="F24" s="3">
        <v>10452</v>
      </c>
      <c r="G24" s="2" t="s">
        <v>56</v>
      </c>
      <c r="H24" s="3">
        <v>2023</v>
      </c>
      <c r="I24" s="4">
        <v>8.69</v>
      </c>
    </row>
    <row r="25" spans="1:9" x14ac:dyDescent="0.3">
      <c r="A25" s="3">
        <v>23</v>
      </c>
      <c r="B25" s="3" t="s">
        <v>17</v>
      </c>
      <c r="C25" s="1" t="s">
        <v>33</v>
      </c>
      <c r="D25" s="3">
        <v>118651</v>
      </c>
      <c r="E25" s="3">
        <v>2014471</v>
      </c>
      <c r="F25" s="3">
        <v>10451</v>
      </c>
      <c r="G25" s="2" t="s">
        <v>56</v>
      </c>
      <c r="H25" s="3">
        <v>2023</v>
      </c>
      <c r="I25" s="4">
        <v>8.31</v>
      </c>
    </row>
    <row r="26" spans="1:9" x14ac:dyDescent="0.3">
      <c r="A26" s="3">
        <v>24</v>
      </c>
      <c r="B26" s="3" t="s">
        <v>17</v>
      </c>
      <c r="C26" s="1" t="s">
        <v>487</v>
      </c>
      <c r="D26" s="3">
        <v>118651</v>
      </c>
      <c r="E26" s="3">
        <v>2014443</v>
      </c>
      <c r="F26" s="3">
        <v>10423</v>
      </c>
      <c r="G26" s="2" t="s">
        <v>56</v>
      </c>
      <c r="H26" s="3">
        <v>2023</v>
      </c>
      <c r="I26" s="4">
        <v>8.89</v>
      </c>
    </row>
    <row r="27" spans="1:9" x14ac:dyDescent="0.3">
      <c r="A27" s="3">
        <v>25</v>
      </c>
      <c r="B27" s="3" t="s">
        <v>17</v>
      </c>
      <c r="C27" s="1" t="s">
        <v>109</v>
      </c>
      <c r="D27" s="3">
        <v>118651</v>
      </c>
      <c r="E27" s="3">
        <v>2014434</v>
      </c>
      <c r="F27" s="3">
        <v>10414</v>
      </c>
      <c r="G27" s="2" t="s">
        <v>56</v>
      </c>
      <c r="H27" s="3">
        <v>2023</v>
      </c>
      <c r="I27" s="4" t="s">
        <v>10</v>
      </c>
    </row>
    <row r="28" spans="1:9" x14ac:dyDescent="0.3">
      <c r="A28" s="3">
        <v>26</v>
      </c>
      <c r="B28" s="3" t="s">
        <v>17</v>
      </c>
      <c r="C28" s="1" t="s">
        <v>488</v>
      </c>
      <c r="D28" s="3">
        <v>118651</v>
      </c>
      <c r="E28" s="3">
        <v>2014393</v>
      </c>
      <c r="F28" s="3">
        <v>10373</v>
      </c>
      <c r="G28" s="2" t="s">
        <v>56</v>
      </c>
      <c r="H28" s="3">
        <v>2023</v>
      </c>
      <c r="I28" s="4" t="s">
        <v>10</v>
      </c>
    </row>
    <row r="29" spans="1:9" x14ac:dyDescent="0.3">
      <c r="A29" s="3">
        <v>27</v>
      </c>
      <c r="B29" s="3" t="s">
        <v>17</v>
      </c>
      <c r="C29" s="1" t="s">
        <v>489</v>
      </c>
      <c r="D29" s="3">
        <v>118651</v>
      </c>
      <c r="E29" s="3">
        <v>2014389</v>
      </c>
      <c r="F29" s="3">
        <v>10369</v>
      </c>
      <c r="G29" s="2" t="s">
        <v>56</v>
      </c>
      <c r="H29" s="3">
        <v>2023</v>
      </c>
      <c r="I29" s="4">
        <v>8.2100000000000009</v>
      </c>
    </row>
    <row r="30" spans="1:9" x14ac:dyDescent="0.3">
      <c r="A30" s="3">
        <v>28</v>
      </c>
      <c r="B30" s="3" t="s">
        <v>17</v>
      </c>
      <c r="C30" s="1" t="s">
        <v>490</v>
      </c>
      <c r="D30" s="3">
        <v>118651</v>
      </c>
      <c r="E30" s="3">
        <v>2014377</v>
      </c>
      <c r="F30" s="3">
        <v>10357</v>
      </c>
      <c r="G30" s="2" t="s">
        <v>56</v>
      </c>
      <c r="H30" s="3">
        <v>2023</v>
      </c>
      <c r="I30" s="4" t="s">
        <v>10</v>
      </c>
    </row>
    <row r="31" spans="1:9" x14ac:dyDescent="0.3">
      <c r="A31" s="3">
        <v>29</v>
      </c>
      <c r="B31" s="3" t="s">
        <v>17</v>
      </c>
      <c r="C31" s="1" t="s">
        <v>491</v>
      </c>
      <c r="D31" s="3">
        <v>118651</v>
      </c>
      <c r="E31" s="3">
        <v>2014360</v>
      </c>
      <c r="F31" s="3">
        <v>10340</v>
      </c>
      <c r="G31" s="2" t="s">
        <v>56</v>
      </c>
      <c r="H31" s="3">
        <v>2023</v>
      </c>
      <c r="I31" s="4" t="s">
        <v>10</v>
      </c>
    </row>
    <row r="32" spans="1:9" x14ac:dyDescent="0.3">
      <c r="A32" s="3">
        <v>30</v>
      </c>
      <c r="B32" s="3" t="s">
        <v>17</v>
      </c>
      <c r="C32" s="1" t="s">
        <v>492</v>
      </c>
      <c r="D32" s="3">
        <v>118651</v>
      </c>
      <c r="E32" s="3">
        <v>2014335</v>
      </c>
      <c r="F32" s="3">
        <v>10315</v>
      </c>
      <c r="G32" s="2" t="s">
        <v>56</v>
      </c>
      <c r="H32" s="3">
        <v>2023</v>
      </c>
      <c r="I32" s="4" t="s">
        <v>10</v>
      </c>
    </row>
    <row r="33" spans="1:9" x14ac:dyDescent="0.3">
      <c r="A33" s="3">
        <v>31</v>
      </c>
      <c r="B33" s="3" t="s">
        <v>17</v>
      </c>
      <c r="C33" s="1" t="s">
        <v>493</v>
      </c>
      <c r="D33" s="3">
        <v>118651</v>
      </c>
      <c r="E33" s="3">
        <v>2014332</v>
      </c>
      <c r="F33" s="3">
        <v>10312</v>
      </c>
      <c r="G33" s="2" t="s">
        <v>56</v>
      </c>
      <c r="H33" s="3">
        <v>2023</v>
      </c>
      <c r="I33" s="4">
        <v>8</v>
      </c>
    </row>
    <row r="34" spans="1:9" x14ac:dyDescent="0.3">
      <c r="A34" s="3">
        <v>32</v>
      </c>
      <c r="B34" s="3" t="s">
        <v>17</v>
      </c>
      <c r="C34" s="1" t="s">
        <v>494</v>
      </c>
      <c r="D34" s="3">
        <v>118651</v>
      </c>
      <c r="E34" s="3">
        <v>2014313</v>
      </c>
      <c r="F34" s="3">
        <v>10293</v>
      </c>
      <c r="G34" s="2" t="s">
        <v>56</v>
      </c>
      <c r="H34" s="3">
        <v>2023</v>
      </c>
      <c r="I34" s="4">
        <v>8.58</v>
      </c>
    </row>
    <row r="35" spans="1:9" x14ac:dyDescent="0.3">
      <c r="A35" s="3">
        <v>33</v>
      </c>
      <c r="B35" s="3" t="s">
        <v>17</v>
      </c>
      <c r="C35" s="1" t="s">
        <v>495</v>
      </c>
      <c r="D35" s="3">
        <v>118651</v>
      </c>
      <c r="E35" s="3">
        <v>2014306</v>
      </c>
      <c r="F35" s="3">
        <v>10286</v>
      </c>
      <c r="G35" s="2" t="s">
        <v>56</v>
      </c>
      <c r="H35" s="3">
        <v>2023</v>
      </c>
      <c r="I35" s="4">
        <v>8.32</v>
      </c>
    </row>
    <row r="36" spans="1:9" x14ac:dyDescent="0.3">
      <c r="A36" s="3">
        <v>34</v>
      </c>
      <c r="B36" s="3" t="s">
        <v>17</v>
      </c>
      <c r="C36" s="1" t="s">
        <v>36</v>
      </c>
      <c r="D36" s="3">
        <v>118651</v>
      </c>
      <c r="E36" s="3">
        <v>2014303</v>
      </c>
      <c r="F36" s="3">
        <v>10283</v>
      </c>
      <c r="G36" s="2" t="s">
        <v>56</v>
      </c>
      <c r="H36" s="3">
        <v>2023</v>
      </c>
      <c r="I36" s="4">
        <v>7.8</v>
      </c>
    </row>
    <row r="37" spans="1:9" x14ac:dyDescent="0.3">
      <c r="A37" s="3">
        <v>35</v>
      </c>
      <c r="B37" s="3" t="s">
        <v>17</v>
      </c>
      <c r="C37" s="1" t="s">
        <v>496</v>
      </c>
      <c r="D37" s="3">
        <v>118651</v>
      </c>
      <c r="E37" s="3">
        <v>2014296</v>
      </c>
      <c r="F37" s="3">
        <v>10276</v>
      </c>
      <c r="G37" s="2" t="s">
        <v>56</v>
      </c>
      <c r="H37" s="3">
        <v>2023</v>
      </c>
      <c r="I37" s="4">
        <v>8.44</v>
      </c>
    </row>
    <row r="38" spans="1:9" x14ac:dyDescent="0.3">
      <c r="A38" s="3">
        <v>36</v>
      </c>
      <c r="B38" s="3" t="s">
        <v>17</v>
      </c>
      <c r="C38" s="1" t="s">
        <v>497</v>
      </c>
      <c r="D38" s="3">
        <v>118651</v>
      </c>
      <c r="E38" s="3">
        <v>2014293</v>
      </c>
      <c r="F38" s="3">
        <v>10273</v>
      </c>
      <c r="G38" s="2" t="s">
        <v>56</v>
      </c>
      <c r="H38" s="3">
        <v>2023</v>
      </c>
      <c r="I38" s="4">
        <v>7.8</v>
      </c>
    </row>
    <row r="39" spans="1:9" x14ac:dyDescent="0.3">
      <c r="A39" s="3">
        <v>37</v>
      </c>
      <c r="B39" s="3" t="s">
        <v>17</v>
      </c>
      <c r="C39" s="1" t="s">
        <v>498</v>
      </c>
      <c r="D39" s="3">
        <v>118651</v>
      </c>
      <c r="E39" s="3">
        <v>2014289</v>
      </c>
      <c r="F39" s="3">
        <v>10269</v>
      </c>
      <c r="G39" s="2" t="s">
        <v>56</v>
      </c>
      <c r="H39" s="3">
        <v>2023</v>
      </c>
      <c r="I39" s="4">
        <v>8.77</v>
      </c>
    </row>
    <row r="40" spans="1:9" x14ac:dyDescent="0.3">
      <c r="A40" s="3">
        <v>38</v>
      </c>
      <c r="B40" s="3" t="s">
        <v>17</v>
      </c>
      <c r="C40" s="1" t="s">
        <v>499</v>
      </c>
      <c r="D40" s="3">
        <v>118651</v>
      </c>
      <c r="E40" s="3">
        <v>2014278</v>
      </c>
      <c r="F40" s="3">
        <v>10258</v>
      </c>
      <c r="G40" s="2" t="s">
        <v>56</v>
      </c>
      <c r="H40" s="3">
        <v>2023</v>
      </c>
      <c r="I40" s="4" t="s">
        <v>10</v>
      </c>
    </row>
    <row r="41" spans="1:9" x14ac:dyDescent="0.3">
      <c r="A41" s="3">
        <v>39</v>
      </c>
      <c r="B41" s="3" t="s">
        <v>17</v>
      </c>
      <c r="C41" s="1" t="s">
        <v>500</v>
      </c>
      <c r="D41" s="3">
        <v>118651</v>
      </c>
      <c r="E41" s="3">
        <v>2014274</v>
      </c>
      <c r="F41" s="3">
        <v>10254</v>
      </c>
      <c r="G41" s="2" t="s">
        <v>56</v>
      </c>
      <c r="H41" s="3">
        <v>2023</v>
      </c>
      <c r="I41" s="4">
        <v>8.59</v>
      </c>
    </row>
    <row r="42" spans="1:9" x14ac:dyDescent="0.3">
      <c r="A42" s="3">
        <v>40</v>
      </c>
      <c r="B42" s="3" t="s">
        <v>17</v>
      </c>
      <c r="C42" s="1" t="s">
        <v>501</v>
      </c>
      <c r="D42" s="3">
        <v>118651</v>
      </c>
      <c r="E42" s="3">
        <v>2014267</v>
      </c>
      <c r="F42" s="3">
        <v>10247</v>
      </c>
      <c r="G42" s="2" t="s">
        <v>56</v>
      </c>
      <c r="H42" s="3">
        <v>2023</v>
      </c>
      <c r="I42" s="4">
        <v>8.77</v>
      </c>
    </row>
    <row r="43" spans="1:9" x14ac:dyDescent="0.3">
      <c r="A43" s="3">
        <v>41</v>
      </c>
      <c r="B43" s="3" t="s">
        <v>17</v>
      </c>
      <c r="C43" s="1" t="s">
        <v>502</v>
      </c>
      <c r="D43" s="3">
        <v>118651</v>
      </c>
      <c r="E43" s="3">
        <v>2014257</v>
      </c>
      <c r="F43" s="3">
        <v>10237</v>
      </c>
      <c r="G43" s="2" t="s">
        <v>56</v>
      </c>
      <c r="H43" s="3">
        <v>2023</v>
      </c>
      <c r="I43" s="4">
        <v>8.51</v>
      </c>
    </row>
    <row r="44" spans="1:9" x14ac:dyDescent="0.3">
      <c r="A44" s="3">
        <v>42</v>
      </c>
      <c r="B44" s="3" t="s">
        <v>17</v>
      </c>
      <c r="C44" s="1" t="s">
        <v>503</v>
      </c>
      <c r="D44" s="3">
        <v>118651</v>
      </c>
      <c r="E44" s="3">
        <v>2014247</v>
      </c>
      <c r="F44" s="3">
        <v>10227</v>
      </c>
      <c r="G44" s="2" t="s">
        <v>56</v>
      </c>
      <c r="H44" s="3">
        <v>2023</v>
      </c>
      <c r="I44" s="4">
        <v>7.7</v>
      </c>
    </row>
    <row r="45" spans="1:9" x14ac:dyDescent="0.3">
      <c r="A45" s="3">
        <v>43</v>
      </c>
      <c r="B45" s="3" t="s">
        <v>17</v>
      </c>
      <c r="C45" s="1" t="s">
        <v>87</v>
      </c>
      <c r="D45" s="3">
        <v>118651</v>
      </c>
      <c r="E45" s="3">
        <v>2014241</v>
      </c>
      <c r="F45" s="3">
        <v>10221</v>
      </c>
      <c r="G45" s="2" t="s">
        <v>56</v>
      </c>
      <c r="H45" s="3">
        <v>2023</v>
      </c>
      <c r="I45" s="4">
        <v>8.06</v>
      </c>
    </row>
    <row r="46" spans="1:9" x14ac:dyDescent="0.3">
      <c r="A46" s="3">
        <v>44</v>
      </c>
      <c r="B46" s="3" t="s">
        <v>17</v>
      </c>
      <c r="C46" s="1" t="s">
        <v>87</v>
      </c>
      <c r="D46" s="3">
        <v>118651</v>
      </c>
      <c r="E46" s="3">
        <v>2014240</v>
      </c>
      <c r="F46" s="3">
        <v>10220</v>
      </c>
      <c r="G46" s="2" t="s">
        <v>56</v>
      </c>
      <c r="H46" s="3">
        <v>2023</v>
      </c>
      <c r="I46" s="4">
        <v>8.17</v>
      </c>
    </row>
    <row r="47" spans="1:9" x14ac:dyDescent="0.3">
      <c r="A47" s="3">
        <v>45</v>
      </c>
      <c r="B47" s="3" t="s">
        <v>17</v>
      </c>
      <c r="C47" s="1" t="s">
        <v>504</v>
      </c>
      <c r="D47" s="3">
        <v>118651</v>
      </c>
      <c r="E47" s="3">
        <v>2014232</v>
      </c>
      <c r="F47" s="3">
        <v>10212</v>
      </c>
      <c r="G47" s="2" t="s">
        <v>56</v>
      </c>
      <c r="H47" s="3">
        <v>2023</v>
      </c>
      <c r="I47" s="4">
        <v>8.48</v>
      </c>
    </row>
    <row r="48" spans="1:9" x14ac:dyDescent="0.3">
      <c r="A48" s="3">
        <v>46</v>
      </c>
      <c r="B48" s="3" t="s">
        <v>17</v>
      </c>
      <c r="C48" s="1" t="s">
        <v>505</v>
      </c>
      <c r="D48" s="3">
        <v>118651</v>
      </c>
      <c r="E48" s="3">
        <v>2014219</v>
      </c>
      <c r="F48" s="3">
        <v>10199</v>
      </c>
      <c r="G48" s="2" t="s">
        <v>56</v>
      </c>
      <c r="H48" s="3">
        <v>2023</v>
      </c>
      <c r="I48" s="4">
        <v>8.35</v>
      </c>
    </row>
    <row r="49" spans="1:9" x14ac:dyDescent="0.3">
      <c r="A49" s="3">
        <v>47</v>
      </c>
      <c r="B49" s="3" t="s">
        <v>17</v>
      </c>
      <c r="C49" s="1" t="s">
        <v>506</v>
      </c>
      <c r="D49" s="3">
        <v>118651</v>
      </c>
      <c r="E49" s="3">
        <v>2014215</v>
      </c>
      <c r="F49" s="3">
        <v>10195</v>
      </c>
      <c r="G49" s="2" t="s">
        <v>56</v>
      </c>
      <c r="H49" s="3">
        <v>2023</v>
      </c>
      <c r="I49" s="4">
        <v>7.42</v>
      </c>
    </row>
    <row r="50" spans="1:9" x14ac:dyDescent="0.3">
      <c r="A50" s="3">
        <v>48</v>
      </c>
      <c r="B50" s="3" t="s">
        <v>17</v>
      </c>
      <c r="C50" s="1" t="s">
        <v>507</v>
      </c>
      <c r="D50" s="3">
        <v>118651</v>
      </c>
      <c r="E50" s="3">
        <v>2014208</v>
      </c>
      <c r="F50" s="3">
        <v>10188</v>
      </c>
      <c r="G50" s="2" t="s">
        <v>56</v>
      </c>
      <c r="H50" s="3">
        <v>2023</v>
      </c>
      <c r="I50" s="4">
        <v>8.49</v>
      </c>
    </row>
    <row r="51" spans="1:9" x14ac:dyDescent="0.3">
      <c r="A51" s="3">
        <v>49</v>
      </c>
      <c r="B51" s="3" t="s">
        <v>17</v>
      </c>
      <c r="C51" s="1" t="s">
        <v>508</v>
      </c>
      <c r="D51" s="3">
        <v>118651</v>
      </c>
      <c r="E51" s="3">
        <v>2014206</v>
      </c>
      <c r="F51" s="3">
        <v>10186</v>
      </c>
      <c r="G51" s="2" t="s">
        <v>56</v>
      </c>
      <c r="H51" s="3">
        <v>2023</v>
      </c>
      <c r="I51" s="4">
        <v>8.1</v>
      </c>
    </row>
    <row r="52" spans="1:9" x14ac:dyDescent="0.3">
      <c r="A52" s="20">
        <v>50</v>
      </c>
      <c r="B52" s="20" t="s">
        <v>17</v>
      </c>
      <c r="C52" s="23" t="s">
        <v>295</v>
      </c>
      <c r="D52" s="20">
        <v>118651</v>
      </c>
      <c r="E52" s="20">
        <v>2014192</v>
      </c>
      <c r="F52" s="20">
        <v>10172</v>
      </c>
      <c r="G52" s="47" t="s">
        <v>56</v>
      </c>
      <c r="H52" s="20">
        <v>2023</v>
      </c>
      <c r="I52" s="24">
        <v>8.7200000000000006</v>
      </c>
    </row>
    <row r="53" spans="1:9" x14ac:dyDescent="0.3">
      <c r="A53" s="48"/>
      <c r="B53" s="48"/>
      <c r="C53" s="49"/>
      <c r="D53" s="48"/>
      <c r="E53" s="48"/>
      <c r="F53" s="48"/>
      <c r="G53" s="50"/>
      <c r="H53" s="48"/>
      <c r="I53" s="51"/>
    </row>
    <row r="54" spans="1:9" x14ac:dyDescent="0.3">
      <c r="A54" s="7"/>
      <c r="B54" s="7"/>
      <c r="D54" s="7"/>
      <c r="E54" s="7"/>
      <c r="F54" s="7"/>
      <c r="G54" s="8"/>
      <c r="H54" s="7"/>
      <c r="I54" s="9"/>
    </row>
    <row r="55" spans="1:9" x14ac:dyDescent="0.3">
      <c r="A55" s="7"/>
      <c r="B55" s="7"/>
      <c r="D55" s="7"/>
      <c r="E55" s="7"/>
      <c r="F55" s="7"/>
      <c r="G55" s="8"/>
      <c r="H55" s="7"/>
      <c r="I55" s="9"/>
    </row>
    <row r="56" spans="1:9" x14ac:dyDescent="0.3">
      <c r="A56" s="7"/>
      <c r="B56" s="7"/>
      <c r="D56" s="7"/>
      <c r="E56" s="7"/>
      <c r="F56" s="7"/>
      <c r="G56" s="8"/>
      <c r="H56" s="7"/>
      <c r="I56" s="7"/>
    </row>
    <row r="57" spans="1:9" x14ac:dyDescent="0.3">
      <c r="A57" s="7"/>
      <c r="B57" s="7"/>
      <c r="D57" s="7"/>
      <c r="E57" s="7"/>
      <c r="F57" s="7"/>
      <c r="G57" s="8"/>
      <c r="H57" s="7"/>
      <c r="I57" s="7"/>
    </row>
    <row r="58" spans="1:9" x14ac:dyDescent="0.3">
      <c r="G58" s="8"/>
      <c r="H58" s="7"/>
    </row>
    <row r="59" spans="1:9" x14ac:dyDescent="0.3">
      <c r="G59" s="8"/>
      <c r="H59" s="7"/>
    </row>
    <row r="60" spans="1:9" x14ac:dyDescent="0.3">
      <c r="G60" s="8"/>
      <c r="H60" s="7"/>
    </row>
    <row r="61" spans="1:9" x14ac:dyDescent="0.3">
      <c r="G61" s="8"/>
      <c r="H61" s="7"/>
    </row>
    <row r="62" spans="1:9" x14ac:dyDescent="0.3">
      <c r="G62" s="8"/>
      <c r="H62" s="7"/>
    </row>
    <row r="63" spans="1:9" x14ac:dyDescent="0.3">
      <c r="G63" s="8"/>
      <c r="H63" s="7"/>
    </row>
  </sheetData>
  <sortState ref="A3:I47">
    <sortCondition descending="1" ref="I3:I47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D1" workbookViewId="0">
      <selection activeCell="Q9" sqref="Q9"/>
    </sheetView>
  </sheetViews>
  <sheetFormatPr defaultRowHeight="14.4" x14ac:dyDescent="0.3"/>
  <cols>
    <col min="2" max="2" width="15.44140625" bestFit="1" customWidth="1"/>
    <col min="3" max="3" width="24.88671875" bestFit="1" customWidth="1"/>
    <col min="4" max="4" width="10.6640625" customWidth="1"/>
    <col min="5" max="5" width="8.33203125" bestFit="1" customWidth="1"/>
    <col min="6" max="6" width="9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2.75" customHeight="1" x14ac:dyDescent="0.3">
      <c r="A1" s="78" t="s">
        <v>138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16</v>
      </c>
      <c r="C3" s="1" t="s">
        <v>129</v>
      </c>
      <c r="D3" s="1">
        <v>118651</v>
      </c>
      <c r="E3" s="1">
        <v>2016638</v>
      </c>
      <c r="F3" s="1">
        <v>13497</v>
      </c>
      <c r="G3" s="2" t="s">
        <v>56</v>
      </c>
      <c r="H3" s="3">
        <v>2023</v>
      </c>
      <c r="I3" s="4">
        <v>7.83</v>
      </c>
    </row>
    <row r="4" spans="1:18" x14ac:dyDescent="0.3">
      <c r="A4" s="3">
        <v>2</v>
      </c>
      <c r="B4" s="3" t="s">
        <v>16</v>
      </c>
      <c r="C4" s="1" t="s">
        <v>139</v>
      </c>
      <c r="D4" s="1">
        <v>118651</v>
      </c>
      <c r="E4" s="1">
        <v>2014694</v>
      </c>
      <c r="F4" s="1">
        <v>10674</v>
      </c>
      <c r="G4" s="2" t="s">
        <v>56</v>
      </c>
      <c r="H4" s="3">
        <v>2023</v>
      </c>
      <c r="I4" s="4">
        <v>7.82</v>
      </c>
    </row>
    <row r="5" spans="1:18" x14ac:dyDescent="0.3">
      <c r="A5" s="3">
        <v>3</v>
      </c>
      <c r="B5" s="3" t="s">
        <v>16</v>
      </c>
      <c r="C5" s="1" t="s">
        <v>140</v>
      </c>
      <c r="D5" s="1">
        <v>118651</v>
      </c>
      <c r="E5" s="1">
        <v>2014693</v>
      </c>
      <c r="F5" s="1">
        <v>10673</v>
      </c>
      <c r="G5" s="2" t="s">
        <v>56</v>
      </c>
      <c r="H5" s="3">
        <v>2023</v>
      </c>
      <c r="I5" s="4">
        <v>8.65</v>
      </c>
    </row>
    <row r="6" spans="1:18" x14ac:dyDescent="0.3">
      <c r="A6" s="3">
        <v>4</v>
      </c>
      <c r="B6" s="3" t="s">
        <v>16</v>
      </c>
      <c r="C6" s="1" t="s">
        <v>141</v>
      </c>
      <c r="D6" s="1">
        <v>118651</v>
      </c>
      <c r="E6" s="1">
        <v>2014670</v>
      </c>
      <c r="F6" s="1">
        <v>10650</v>
      </c>
      <c r="G6" s="2" t="s">
        <v>56</v>
      </c>
      <c r="H6" s="3">
        <v>2023</v>
      </c>
      <c r="I6" s="4">
        <v>8.07</v>
      </c>
    </row>
    <row r="7" spans="1:18" x14ac:dyDescent="0.3">
      <c r="A7" s="3">
        <v>5</v>
      </c>
      <c r="B7" s="3" t="s">
        <v>16</v>
      </c>
      <c r="C7" s="1" t="s">
        <v>142</v>
      </c>
      <c r="D7" s="1">
        <v>118651</v>
      </c>
      <c r="E7" s="1">
        <v>2014668</v>
      </c>
      <c r="F7" s="1">
        <v>10648</v>
      </c>
      <c r="G7" s="2" t="s">
        <v>56</v>
      </c>
      <c r="H7" s="3">
        <v>2023</v>
      </c>
      <c r="I7" s="4">
        <v>8.4499999999999993</v>
      </c>
    </row>
    <row r="8" spans="1:18" x14ac:dyDescent="0.3">
      <c r="A8" s="3">
        <v>6</v>
      </c>
      <c r="B8" s="3" t="s">
        <v>16</v>
      </c>
      <c r="C8" s="1" t="s">
        <v>143</v>
      </c>
      <c r="D8" s="1">
        <v>118651</v>
      </c>
      <c r="E8" s="1">
        <v>2014656</v>
      </c>
      <c r="F8" s="1">
        <v>10636</v>
      </c>
      <c r="G8" s="2" t="s">
        <v>56</v>
      </c>
      <c r="H8" s="3">
        <v>2023</v>
      </c>
      <c r="I8" s="4">
        <v>8.44</v>
      </c>
      <c r="K8" s="5" t="s">
        <v>13</v>
      </c>
      <c r="L8" s="5" t="s">
        <v>44</v>
      </c>
      <c r="M8" s="5" t="s">
        <v>45</v>
      </c>
      <c r="N8" s="5" t="s">
        <v>46</v>
      </c>
      <c r="O8" s="5" t="s">
        <v>47</v>
      </c>
      <c r="P8" s="5" t="s">
        <v>48</v>
      </c>
      <c r="Q8" s="5" t="s">
        <v>10</v>
      </c>
      <c r="R8" s="5" t="s">
        <v>12</v>
      </c>
    </row>
    <row r="9" spans="1:18" x14ac:dyDescent="0.3">
      <c r="A9" s="3">
        <v>7</v>
      </c>
      <c r="B9" s="3" t="s">
        <v>16</v>
      </c>
      <c r="C9" s="1" t="s">
        <v>145</v>
      </c>
      <c r="D9" s="1">
        <v>118651</v>
      </c>
      <c r="E9" s="1">
        <v>2014627</v>
      </c>
      <c r="F9" s="1">
        <v>10607</v>
      </c>
      <c r="G9" s="2" t="s">
        <v>56</v>
      </c>
      <c r="H9" s="3">
        <v>2023</v>
      </c>
      <c r="I9" s="4">
        <v>8.44</v>
      </c>
      <c r="K9" s="5" t="s">
        <v>11</v>
      </c>
      <c r="L9" s="5">
        <f>COUNTIFS(I3:I66, "&lt;=10", I3:I66, "&gt;=9")</f>
        <v>1</v>
      </c>
      <c r="M9" s="5">
        <f>COUNTIFS(I3:I66, "&lt;9", I3:I66, "&gt;=8")</f>
        <v>26</v>
      </c>
      <c r="N9" s="5">
        <f>COUNTIFS(I3:I66, "&lt;8", I3:I66, "&gt;=7")</f>
        <v>26</v>
      </c>
      <c r="O9" s="5">
        <f>COUNTIFS(I3:I66, "&lt;7", I3:I66, "&gt;=6")</f>
        <v>0</v>
      </c>
      <c r="P9" s="5">
        <f>COUNTIFS(I3:I66, "&lt;6", I3:I66, "&gt;=5")</f>
        <v>0</v>
      </c>
      <c r="Q9" s="5">
        <f>COUNTIF(I3:I66, "GPW")</f>
        <v>9</v>
      </c>
      <c r="R9" s="5">
        <f>L9+M9+N9+O9+P9+Q9</f>
        <v>62</v>
      </c>
    </row>
    <row r="10" spans="1:18" x14ac:dyDescent="0.3">
      <c r="A10" s="3">
        <v>8</v>
      </c>
      <c r="B10" s="3" t="s">
        <v>16</v>
      </c>
      <c r="C10" s="1" t="s">
        <v>144</v>
      </c>
      <c r="D10" s="1">
        <v>118651</v>
      </c>
      <c r="E10" s="1">
        <v>2014642</v>
      </c>
      <c r="F10" s="1">
        <v>10622</v>
      </c>
      <c r="G10" s="2" t="s">
        <v>56</v>
      </c>
      <c r="H10" s="3">
        <v>2023</v>
      </c>
      <c r="I10" s="4">
        <v>7.92</v>
      </c>
    </row>
    <row r="11" spans="1:18" x14ac:dyDescent="0.3">
      <c r="A11" s="3">
        <v>9</v>
      </c>
      <c r="B11" s="3" t="s">
        <v>16</v>
      </c>
      <c r="C11" s="1" t="s">
        <v>146</v>
      </c>
      <c r="D11" s="1">
        <v>118651</v>
      </c>
      <c r="E11" s="1">
        <v>2014621</v>
      </c>
      <c r="F11" s="1">
        <v>10601</v>
      </c>
      <c r="G11" s="2" t="s">
        <v>56</v>
      </c>
      <c r="H11" s="3">
        <v>2023</v>
      </c>
      <c r="I11" s="4">
        <v>8.35</v>
      </c>
    </row>
    <row r="12" spans="1:18" x14ac:dyDescent="0.3">
      <c r="A12" s="3">
        <v>10</v>
      </c>
      <c r="B12" s="3" t="s">
        <v>16</v>
      </c>
      <c r="C12" s="1" t="s">
        <v>147</v>
      </c>
      <c r="D12" s="1">
        <v>118651</v>
      </c>
      <c r="E12" s="1">
        <v>2014602</v>
      </c>
      <c r="F12" s="1">
        <v>10582</v>
      </c>
      <c r="G12" s="2" t="s">
        <v>56</v>
      </c>
      <c r="H12" s="3">
        <v>2023</v>
      </c>
      <c r="I12" s="4" t="s">
        <v>10</v>
      </c>
    </row>
    <row r="13" spans="1:18" x14ac:dyDescent="0.3">
      <c r="A13" s="3">
        <v>11</v>
      </c>
      <c r="B13" s="3" t="s">
        <v>16</v>
      </c>
      <c r="C13" s="1" t="s">
        <v>148</v>
      </c>
      <c r="D13" s="1">
        <v>118651</v>
      </c>
      <c r="E13" s="1">
        <v>2014594</v>
      </c>
      <c r="F13" s="1">
        <v>10574</v>
      </c>
      <c r="G13" s="2" t="s">
        <v>56</v>
      </c>
      <c r="H13" s="3">
        <v>2023</v>
      </c>
      <c r="I13" s="4">
        <v>7.01</v>
      </c>
    </row>
    <row r="14" spans="1:18" x14ac:dyDescent="0.3">
      <c r="A14" s="3">
        <v>12</v>
      </c>
      <c r="B14" s="3" t="s">
        <v>16</v>
      </c>
      <c r="C14" s="1" t="s">
        <v>149</v>
      </c>
      <c r="D14" s="1">
        <v>118651</v>
      </c>
      <c r="E14" s="1">
        <v>2014588</v>
      </c>
      <c r="F14" s="1">
        <v>10568</v>
      </c>
      <c r="G14" s="2" t="s">
        <v>56</v>
      </c>
      <c r="H14" s="3">
        <v>2023</v>
      </c>
      <c r="I14" s="4" t="s">
        <v>10</v>
      </c>
    </row>
    <row r="15" spans="1:18" x14ac:dyDescent="0.3">
      <c r="A15" s="3">
        <v>13</v>
      </c>
      <c r="B15" s="3" t="s">
        <v>16</v>
      </c>
      <c r="C15" s="1" t="s">
        <v>150</v>
      </c>
      <c r="D15" s="1">
        <v>118651</v>
      </c>
      <c r="E15" s="1">
        <v>2014575</v>
      </c>
      <c r="F15" s="1">
        <v>10555</v>
      </c>
      <c r="G15" s="2" t="s">
        <v>56</v>
      </c>
      <c r="H15" s="3">
        <v>2023</v>
      </c>
      <c r="I15" s="4">
        <v>8.35</v>
      </c>
    </row>
    <row r="16" spans="1:18" x14ac:dyDescent="0.3">
      <c r="A16" s="3">
        <v>14</v>
      </c>
      <c r="B16" s="3" t="s">
        <v>16</v>
      </c>
      <c r="C16" s="1" t="s">
        <v>151</v>
      </c>
      <c r="D16" s="1">
        <v>118651</v>
      </c>
      <c r="E16" s="1">
        <v>2014558</v>
      </c>
      <c r="F16" s="1">
        <v>10538</v>
      </c>
      <c r="G16" s="2" t="s">
        <v>56</v>
      </c>
      <c r="H16" s="3">
        <v>2023</v>
      </c>
      <c r="I16" s="4" t="s">
        <v>10</v>
      </c>
    </row>
    <row r="17" spans="1:9" x14ac:dyDescent="0.3">
      <c r="A17" s="3">
        <v>15</v>
      </c>
      <c r="B17" s="3" t="s">
        <v>16</v>
      </c>
      <c r="C17" s="1" t="s">
        <v>152</v>
      </c>
      <c r="D17" s="1">
        <v>118651</v>
      </c>
      <c r="E17" s="1">
        <v>2014546</v>
      </c>
      <c r="F17" s="1">
        <v>10526</v>
      </c>
      <c r="G17" s="2" t="s">
        <v>56</v>
      </c>
      <c r="H17" s="3">
        <v>2023</v>
      </c>
      <c r="I17" s="4">
        <v>8.6300000000000008</v>
      </c>
    </row>
    <row r="18" spans="1:9" x14ac:dyDescent="0.3">
      <c r="A18" s="3">
        <v>16</v>
      </c>
      <c r="B18" s="3" t="s">
        <v>16</v>
      </c>
      <c r="C18" s="1" t="s">
        <v>153</v>
      </c>
      <c r="D18" s="1">
        <v>118651</v>
      </c>
      <c r="E18" s="1">
        <v>2014533</v>
      </c>
      <c r="F18" s="1">
        <v>10513</v>
      </c>
      <c r="G18" s="2" t="s">
        <v>56</v>
      </c>
      <c r="H18" s="3">
        <v>2023</v>
      </c>
      <c r="I18" s="4">
        <v>7.99</v>
      </c>
    </row>
    <row r="19" spans="1:9" x14ac:dyDescent="0.3">
      <c r="A19" s="3">
        <v>17</v>
      </c>
      <c r="B19" s="3" t="s">
        <v>16</v>
      </c>
      <c r="C19" s="1" t="s">
        <v>154</v>
      </c>
      <c r="D19" s="1">
        <v>118651</v>
      </c>
      <c r="E19" s="1">
        <v>2014536</v>
      </c>
      <c r="F19" s="1">
        <v>10516</v>
      </c>
      <c r="G19" s="2" t="s">
        <v>56</v>
      </c>
      <c r="H19" s="3">
        <v>2023</v>
      </c>
      <c r="I19" s="4" t="s">
        <v>155</v>
      </c>
    </row>
    <row r="20" spans="1:9" x14ac:dyDescent="0.3">
      <c r="A20" s="3">
        <v>18</v>
      </c>
      <c r="B20" s="3" t="s">
        <v>16</v>
      </c>
      <c r="C20" s="1" t="s">
        <v>35</v>
      </c>
      <c r="D20" s="1">
        <v>118651</v>
      </c>
      <c r="E20" s="1">
        <v>2014532</v>
      </c>
      <c r="F20" s="1">
        <v>10512</v>
      </c>
      <c r="G20" s="2" t="s">
        <v>56</v>
      </c>
      <c r="H20" s="3">
        <v>2023</v>
      </c>
      <c r="I20" s="4">
        <v>7.8</v>
      </c>
    </row>
    <row r="21" spans="1:9" x14ac:dyDescent="0.3">
      <c r="A21" s="3">
        <v>19</v>
      </c>
      <c r="B21" s="3" t="s">
        <v>16</v>
      </c>
      <c r="C21" s="1" t="s">
        <v>156</v>
      </c>
      <c r="D21" s="1">
        <v>118651</v>
      </c>
      <c r="E21" s="1">
        <v>2014521</v>
      </c>
      <c r="F21" s="1">
        <v>10501</v>
      </c>
      <c r="G21" s="2" t="s">
        <v>56</v>
      </c>
      <c r="H21" s="3">
        <v>2023</v>
      </c>
      <c r="I21" s="4">
        <v>8.42</v>
      </c>
    </row>
    <row r="22" spans="1:9" x14ac:dyDescent="0.3">
      <c r="A22" s="3">
        <v>20</v>
      </c>
      <c r="B22" s="3" t="s">
        <v>16</v>
      </c>
      <c r="C22" s="1" t="s">
        <v>157</v>
      </c>
      <c r="D22" s="1">
        <v>118651</v>
      </c>
      <c r="E22" s="1">
        <v>2014506</v>
      </c>
      <c r="F22" s="1">
        <v>10486</v>
      </c>
      <c r="G22" s="2" t="s">
        <v>56</v>
      </c>
      <c r="H22" s="3">
        <v>2023</v>
      </c>
      <c r="I22" s="4">
        <v>7.48</v>
      </c>
    </row>
    <row r="23" spans="1:9" x14ac:dyDescent="0.3">
      <c r="A23" s="3">
        <v>21</v>
      </c>
      <c r="B23" s="3" t="s">
        <v>16</v>
      </c>
      <c r="C23" s="1" t="s">
        <v>158</v>
      </c>
      <c r="D23" s="1">
        <v>118651</v>
      </c>
      <c r="E23" s="1">
        <v>2014503</v>
      </c>
      <c r="F23" s="1">
        <v>10483</v>
      </c>
      <c r="G23" s="2" t="s">
        <v>56</v>
      </c>
      <c r="H23" s="3">
        <v>2023</v>
      </c>
      <c r="I23" s="4">
        <v>8.08</v>
      </c>
    </row>
    <row r="24" spans="1:9" x14ac:dyDescent="0.3">
      <c r="A24" s="3">
        <v>22</v>
      </c>
      <c r="B24" s="3" t="s">
        <v>16</v>
      </c>
      <c r="C24" s="1" t="s">
        <v>159</v>
      </c>
      <c r="D24" s="1">
        <v>118651</v>
      </c>
      <c r="E24" s="1">
        <v>2014499</v>
      </c>
      <c r="F24" s="1">
        <v>10479</v>
      </c>
      <c r="G24" s="2" t="s">
        <v>56</v>
      </c>
      <c r="H24" s="3">
        <v>2023</v>
      </c>
      <c r="I24" s="4">
        <v>8.2799999999999994</v>
      </c>
    </row>
    <row r="25" spans="1:9" x14ac:dyDescent="0.3">
      <c r="A25" s="3">
        <v>23</v>
      </c>
      <c r="B25" s="3" t="s">
        <v>16</v>
      </c>
      <c r="C25" s="1" t="s">
        <v>160</v>
      </c>
      <c r="D25" s="1">
        <v>118651</v>
      </c>
      <c r="E25" s="1">
        <v>2014497</v>
      </c>
      <c r="F25" s="1">
        <v>10477</v>
      </c>
      <c r="G25" s="2" t="s">
        <v>56</v>
      </c>
      <c r="H25" s="3">
        <v>2023</v>
      </c>
      <c r="I25" s="4">
        <v>8.34</v>
      </c>
    </row>
    <row r="26" spans="1:9" x14ac:dyDescent="0.3">
      <c r="A26" s="3">
        <v>24</v>
      </c>
      <c r="B26" s="3" t="s">
        <v>16</v>
      </c>
      <c r="C26" s="1" t="s">
        <v>161</v>
      </c>
      <c r="D26" s="1">
        <v>118651</v>
      </c>
      <c r="E26" s="1">
        <v>2014496</v>
      </c>
      <c r="F26" s="1">
        <v>10476</v>
      </c>
      <c r="G26" s="2" t="s">
        <v>56</v>
      </c>
      <c r="H26" s="3">
        <v>2023</v>
      </c>
      <c r="I26" s="4">
        <v>7.99</v>
      </c>
    </row>
    <row r="27" spans="1:9" x14ac:dyDescent="0.3">
      <c r="A27" s="3">
        <v>25</v>
      </c>
      <c r="B27" s="3" t="s">
        <v>16</v>
      </c>
      <c r="C27" s="1" t="s">
        <v>162</v>
      </c>
      <c r="D27" s="1">
        <v>118651</v>
      </c>
      <c r="E27" s="1">
        <v>2014492</v>
      </c>
      <c r="F27" s="1">
        <v>10472</v>
      </c>
      <c r="G27" s="2" t="s">
        <v>56</v>
      </c>
      <c r="H27" s="3">
        <v>2023</v>
      </c>
      <c r="I27" s="4">
        <v>7.65</v>
      </c>
    </row>
    <row r="28" spans="1:9" x14ac:dyDescent="0.3">
      <c r="A28" s="3">
        <v>26</v>
      </c>
      <c r="B28" s="3" t="s">
        <v>16</v>
      </c>
      <c r="C28" s="1" t="s">
        <v>163</v>
      </c>
      <c r="D28" s="1">
        <v>118651</v>
      </c>
      <c r="E28" s="1">
        <v>2014481</v>
      </c>
      <c r="F28" s="1">
        <v>10461</v>
      </c>
      <c r="G28" s="2" t="s">
        <v>56</v>
      </c>
      <c r="H28" s="3">
        <v>2023</v>
      </c>
      <c r="I28" s="4">
        <v>7.82</v>
      </c>
    </row>
    <row r="29" spans="1:9" x14ac:dyDescent="0.3">
      <c r="A29" s="3">
        <v>27</v>
      </c>
      <c r="B29" s="3" t="s">
        <v>16</v>
      </c>
      <c r="C29" s="1" t="s">
        <v>164</v>
      </c>
      <c r="D29" s="1">
        <v>118651</v>
      </c>
      <c r="E29" s="1">
        <v>2014479</v>
      </c>
      <c r="F29" s="1">
        <v>10459</v>
      </c>
      <c r="G29" s="2" t="s">
        <v>56</v>
      </c>
      <c r="H29" s="3">
        <v>2023</v>
      </c>
      <c r="I29" s="4">
        <v>8.15</v>
      </c>
    </row>
    <row r="30" spans="1:9" x14ac:dyDescent="0.3">
      <c r="A30" s="3">
        <v>28</v>
      </c>
      <c r="B30" s="3" t="s">
        <v>16</v>
      </c>
      <c r="C30" s="1" t="s">
        <v>165</v>
      </c>
      <c r="D30" s="1">
        <v>118651</v>
      </c>
      <c r="E30" s="1">
        <v>2014476</v>
      </c>
      <c r="F30" s="1">
        <v>10456</v>
      </c>
      <c r="G30" s="2" t="s">
        <v>56</v>
      </c>
      <c r="H30" s="3">
        <v>2023</v>
      </c>
      <c r="I30" s="4">
        <v>7.82</v>
      </c>
    </row>
    <row r="31" spans="1:9" x14ac:dyDescent="0.3">
      <c r="A31" s="3">
        <v>29</v>
      </c>
      <c r="B31" s="3" t="s">
        <v>16</v>
      </c>
      <c r="C31" s="1" t="s">
        <v>166</v>
      </c>
      <c r="D31" s="1">
        <v>118651</v>
      </c>
      <c r="E31" s="1">
        <v>2014456</v>
      </c>
      <c r="F31" s="1">
        <v>10436</v>
      </c>
      <c r="G31" s="2" t="s">
        <v>56</v>
      </c>
      <c r="H31" s="3">
        <v>2023</v>
      </c>
      <c r="I31" s="4">
        <v>8.34</v>
      </c>
    </row>
    <row r="32" spans="1:9" x14ac:dyDescent="0.3">
      <c r="A32" s="3">
        <v>30</v>
      </c>
      <c r="B32" s="3" t="s">
        <v>16</v>
      </c>
      <c r="C32" s="1" t="s">
        <v>69</v>
      </c>
      <c r="D32" s="1">
        <v>118651</v>
      </c>
      <c r="E32" s="1">
        <v>2014451</v>
      </c>
      <c r="F32" s="1">
        <v>10431</v>
      </c>
      <c r="G32" s="2" t="s">
        <v>56</v>
      </c>
      <c r="H32" s="3">
        <v>2023</v>
      </c>
      <c r="I32" s="4">
        <v>8.24</v>
      </c>
    </row>
    <row r="33" spans="1:9" x14ac:dyDescent="0.3">
      <c r="A33" s="3">
        <v>31</v>
      </c>
      <c r="B33" s="3" t="s">
        <v>16</v>
      </c>
      <c r="C33" s="1" t="s">
        <v>167</v>
      </c>
      <c r="D33" s="1">
        <v>118651</v>
      </c>
      <c r="E33" s="1">
        <v>2014442</v>
      </c>
      <c r="F33" s="1">
        <v>10422</v>
      </c>
      <c r="G33" s="2" t="s">
        <v>56</v>
      </c>
      <c r="H33" s="3">
        <v>2023</v>
      </c>
      <c r="I33" s="4">
        <v>7.32</v>
      </c>
    </row>
    <row r="34" spans="1:9" x14ac:dyDescent="0.3">
      <c r="A34" s="3">
        <v>32</v>
      </c>
      <c r="B34" s="3" t="s">
        <v>16</v>
      </c>
      <c r="C34" s="1" t="s">
        <v>168</v>
      </c>
      <c r="D34" s="1">
        <v>118651</v>
      </c>
      <c r="E34" s="1">
        <v>2014427</v>
      </c>
      <c r="F34" s="1">
        <v>10407</v>
      </c>
      <c r="G34" s="2" t="s">
        <v>56</v>
      </c>
      <c r="H34" s="3">
        <v>2023</v>
      </c>
      <c r="I34" s="4">
        <v>8.6300000000000008</v>
      </c>
    </row>
    <row r="35" spans="1:9" x14ac:dyDescent="0.3">
      <c r="A35" s="3">
        <v>33</v>
      </c>
      <c r="B35" s="3" t="s">
        <v>16</v>
      </c>
      <c r="C35" s="1" t="s">
        <v>169</v>
      </c>
      <c r="D35" s="1">
        <v>118651</v>
      </c>
      <c r="E35" s="1">
        <v>2014416</v>
      </c>
      <c r="F35" s="1">
        <v>10396</v>
      </c>
      <c r="G35" s="2" t="s">
        <v>56</v>
      </c>
      <c r="H35" s="3">
        <v>2023</v>
      </c>
      <c r="I35" s="4">
        <v>7.32</v>
      </c>
    </row>
    <row r="36" spans="1:9" x14ac:dyDescent="0.3">
      <c r="A36" s="3">
        <v>34</v>
      </c>
      <c r="B36" s="3" t="s">
        <v>16</v>
      </c>
      <c r="C36" s="1" t="s">
        <v>170</v>
      </c>
      <c r="D36" s="1">
        <v>118651</v>
      </c>
      <c r="E36" s="1">
        <v>2014408</v>
      </c>
      <c r="F36" s="1">
        <v>10388</v>
      </c>
      <c r="G36" s="2" t="s">
        <v>56</v>
      </c>
      <c r="H36" s="3">
        <v>2023</v>
      </c>
      <c r="I36" s="4" t="s">
        <v>10</v>
      </c>
    </row>
    <row r="37" spans="1:9" x14ac:dyDescent="0.3">
      <c r="A37" s="3">
        <v>35</v>
      </c>
      <c r="B37" s="3" t="s">
        <v>16</v>
      </c>
      <c r="C37" s="1" t="s">
        <v>171</v>
      </c>
      <c r="D37" s="1">
        <v>118651</v>
      </c>
      <c r="E37" s="1">
        <v>2014399</v>
      </c>
      <c r="F37" s="1">
        <v>10379</v>
      </c>
      <c r="G37" s="2" t="s">
        <v>56</v>
      </c>
      <c r="H37" s="3">
        <v>2023</v>
      </c>
      <c r="I37" s="4" t="s">
        <v>10</v>
      </c>
    </row>
    <row r="38" spans="1:9" x14ac:dyDescent="0.3">
      <c r="A38" s="3">
        <v>36</v>
      </c>
      <c r="B38" s="3" t="s">
        <v>16</v>
      </c>
      <c r="C38" s="1" t="s">
        <v>172</v>
      </c>
      <c r="D38" s="1">
        <v>118651</v>
      </c>
      <c r="E38" s="1">
        <v>2014397</v>
      </c>
      <c r="F38" s="1">
        <v>10377</v>
      </c>
      <c r="G38" s="2" t="s">
        <v>56</v>
      </c>
      <c r="H38" s="3">
        <v>2023</v>
      </c>
      <c r="I38" s="4">
        <v>8.65</v>
      </c>
    </row>
    <row r="39" spans="1:9" x14ac:dyDescent="0.3">
      <c r="A39" s="3">
        <v>37</v>
      </c>
      <c r="B39" s="3" t="s">
        <v>16</v>
      </c>
      <c r="C39" s="1" t="s">
        <v>173</v>
      </c>
      <c r="D39" s="1">
        <v>118651</v>
      </c>
      <c r="E39" s="1">
        <v>2014394</v>
      </c>
      <c r="F39" s="1">
        <v>10374</v>
      </c>
      <c r="G39" s="2" t="s">
        <v>56</v>
      </c>
      <c r="H39" s="3">
        <v>2023</v>
      </c>
      <c r="I39" s="4" t="s">
        <v>10</v>
      </c>
    </row>
    <row r="40" spans="1:9" x14ac:dyDescent="0.3">
      <c r="A40" s="3">
        <v>38</v>
      </c>
      <c r="B40" s="3" t="s">
        <v>16</v>
      </c>
      <c r="C40" s="1" t="s">
        <v>174</v>
      </c>
      <c r="D40" s="1">
        <v>118651</v>
      </c>
      <c r="E40" s="1">
        <v>2014371</v>
      </c>
      <c r="F40" s="1">
        <v>10351</v>
      </c>
      <c r="G40" s="2" t="s">
        <v>56</v>
      </c>
      <c r="H40" s="3">
        <v>2023</v>
      </c>
      <c r="I40" s="4">
        <v>8.2100000000000009</v>
      </c>
    </row>
    <row r="41" spans="1:9" x14ac:dyDescent="0.3">
      <c r="A41" s="3">
        <v>39</v>
      </c>
      <c r="B41" s="3" t="s">
        <v>16</v>
      </c>
      <c r="C41" s="1" t="s">
        <v>175</v>
      </c>
      <c r="D41" s="1">
        <v>118651</v>
      </c>
      <c r="E41" s="1">
        <v>2014365</v>
      </c>
      <c r="F41" s="1">
        <v>10345</v>
      </c>
      <c r="G41" s="2" t="s">
        <v>56</v>
      </c>
      <c r="H41" s="3">
        <v>2023</v>
      </c>
      <c r="I41" s="4" t="s">
        <v>10</v>
      </c>
    </row>
    <row r="42" spans="1:9" x14ac:dyDescent="0.3">
      <c r="A42" s="3">
        <v>40</v>
      </c>
      <c r="B42" s="3" t="s">
        <v>16</v>
      </c>
      <c r="C42" s="1" t="s">
        <v>176</v>
      </c>
      <c r="D42" s="1">
        <v>118651</v>
      </c>
      <c r="E42" s="1">
        <v>2014361</v>
      </c>
      <c r="F42" s="1">
        <v>10341</v>
      </c>
      <c r="G42" s="2" t="s">
        <v>56</v>
      </c>
      <c r="H42" s="3">
        <v>2023</v>
      </c>
      <c r="I42" s="4">
        <v>8.17</v>
      </c>
    </row>
    <row r="43" spans="1:9" x14ac:dyDescent="0.3">
      <c r="A43" s="3">
        <v>41</v>
      </c>
      <c r="B43" s="3" t="s">
        <v>16</v>
      </c>
      <c r="C43" s="1" t="s">
        <v>177</v>
      </c>
      <c r="D43" s="1">
        <v>118651</v>
      </c>
      <c r="E43" s="1">
        <v>2014351</v>
      </c>
      <c r="F43" s="1">
        <v>10331</v>
      </c>
      <c r="G43" s="2" t="s">
        <v>56</v>
      </c>
      <c r="H43" s="3">
        <v>2023</v>
      </c>
      <c r="I43" s="4">
        <v>9.0399999999999991</v>
      </c>
    </row>
    <row r="44" spans="1:9" x14ac:dyDescent="0.3">
      <c r="A44" s="3">
        <v>42</v>
      </c>
      <c r="B44" s="3" t="s">
        <v>16</v>
      </c>
      <c r="C44" s="1" t="s">
        <v>178</v>
      </c>
      <c r="D44" s="1">
        <v>118651</v>
      </c>
      <c r="E44" s="1">
        <v>2014326</v>
      </c>
      <c r="F44" s="1">
        <v>10306</v>
      </c>
      <c r="G44" s="2" t="s">
        <v>56</v>
      </c>
      <c r="H44" s="3">
        <v>2023</v>
      </c>
      <c r="I44" s="4" t="s">
        <v>10</v>
      </c>
    </row>
    <row r="45" spans="1:9" x14ac:dyDescent="0.3">
      <c r="A45" s="3">
        <v>43</v>
      </c>
      <c r="B45" s="3" t="s">
        <v>16</v>
      </c>
      <c r="C45" s="1" t="s">
        <v>179</v>
      </c>
      <c r="D45" s="1">
        <v>118651</v>
      </c>
      <c r="E45" s="1">
        <v>2014322</v>
      </c>
      <c r="F45" s="1">
        <v>10302</v>
      </c>
      <c r="G45" s="2" t="s">
        <v>56</v>
      </c>
      <c r="H45" s="3">
        <v>2023</v>
      </c>
      <c r="I45" s="4">
        <v>7.86</v>
      </c>
    </row>
    <row r="46" spans="1:9" x14ac:dyDescent="0.3">
      <c r="A46" s="3">
        <v>44</v>
      </c>
      <c r="B46" s="3" t="s">
        <v>16</v>
      </c>
      <c r="C46" s="1" t="s">
        <v>180</v>
      </c>
      <c r="D46" s="1">
        <v>118651</v>
      </c>
      <c r="E46" s="1">
        <v>2014314</v>
      </c>
      <c r="F46" s="1">
        <v>10294</v>
      </c>
      <c r="G46" s="2" t="s">
        <v>56</v>
      </c>
      <c r="H46" s="3">
        <v>2023</v>
      </c>
      <c r="I46" s="4">
        <v>8.27</v>
      </c>
    </row>
    <row r="47" spans="1:9" x14ac:dyDescent="0.3">
      <c r="A47" s="3">
        <v>45</v>
      </c>
      <c r="B47" s="3" t="s">
        <v>16</v>
      </c>
      <c r="C47" s="1" t="s">
        <v>181</v>
      </c>
      <c r="D47" s="1">
        <v>118651</v>
      </c>
      <c r="E47" s="1">
        <v>2014302</v>
      </c>
      <c r="F47" s="1">
        <v>10282</v>
      </c>
      <c r="G47" s="2" t="s">
        <v>56</v>
      </c>
      <c r="H47" s="3">
        <v>2023</v>
      </c>
      <c r="I47" s="4">
        <v>8.6300000000000008</v>
      </c>
    </row>
    <row r="48" spans="1:9" x14ac:dyDescent="0.3">
      <c r="A48" s="3">
        <v>46</v>
      </c>
      <c r="B48" s="3" t="s">
        <v>16</v>
      </c>
      <c r="C48" s="1" t="s">
        <v>182</v>
      </c>
      <c r="D48" s="1">
        <v>118651</v>
      </c>
      <c r="E48" s="1">
        <v>2014280</v>
      </c>
      <c r="F48" s="1">
        <v>10260</v>
      </c>
      <c r="G48" s="2" t="s">
        <v>56</v>
      </c>
      <c r="H48" s="3">
        <v>2023</v>
      </c>
      <c r="I48" s="4">
        <v>7.7</v>
      </c>
    </row>
    <row r="49" spans="1:9" x14ac:dyDescent="0.3">
      <c r="A49" s="3">
        <v>47</v>
      </c>
      <c r="B49" s="3" t="s">
        <v>16</v>
      </c>
      <c r="C49" s="1" t="s">
        <v>183</v>
      </c>
      <c r="D49" s="1">
        <v>118651</v>
      </c>
      <c r="E49" s="1">
        <v>2014277</v>
      </c>
      <c r="F49" s="1">
        <v>10257</v>
      </c>
      <c r="G49" s="2" t="s">
        <v>56</v>
      </c>
      <c r="H49" s="3">
        <v>2023</v>
      </c>
      <c r="I49" s="4">
        <v>8.68</v>
      </c>
    </row>
    <row r="50" spans="1:9" x14ac:dyDescent="0.3">
      <c r="A50" s="3">
        <v>48</v>
      </c>
      <c r="B50" s="3" t="s">
        <v>16</v>
      </c>
      <c r="C50" s="1" t="s">
        <v>184</v>
      </c>
      <c r="D50" s="1">
        <v>118651</v>
      </c>
      <c r="E50" s="1">
        <v>2014268</v>
      </c>
      <c r="F50" s="1">
        <v>10248</v>
      </c>
      <c r="G50" s="2" t="s">
        <v>56</v>
      </c>
      <c r="H50" s="3">
        <v>2023</v>
      </c>
      <c r="I50" s="4">
        <v>7.56</v>
      </c>
    </row>
    <row r="51" spans="1:9" x14ac:dyDescent="0.3">
      <c r="A51" s="3">
        <v>49</v>
      </c>
      <c r="B51" s="3" t="s">
        <v>16</v>
      </c>
      <c r="C51" s="1" t="s">
        <v>185</v>
      </c>
      <c r="D51" s="1">
        <v>118651</v>
      </c>
      <c r="E51" s="1">
        <v>2014263</v>
      </c>
      <c r="F51" s="1">
        <v>10243</v>
      </c>
      <c r="G51" s="2" t="s">
        <v>56</v>
      </c>
      <c r="H51" s="3">
        <v>2023</v>
      </c>
      <c r="I51" s="4">
        <v>7.44</v>
      </c>
    </row>
    <row r="52" spans="1:9" x14ac:dyDescent="0.3">
      <c r="A52" s="3">
        <v>50</v>
      </c>
      <c r="B52" s="3" t="s">
        <v>16</v>
      </c>
      <c r="C52" s="1" t="s">
        <v>186</v>
      </c>
      <c r="D52" s="1">
        <v>118651</v>
      </c>
      <c r="E52" s="1">
        <v>2014262</v>
      </c>
      <c r="F52" s="1">
        <v>10242</v>
      </c>
      <c r="G52" s="2" t="s">
        <v>56</v>
      </c>
      <c r="H52" s="3">
        <v>2023</v>
      </c>
      <c r="I52" s="4">
        <v>8.08</v>
      </c>
    </row>
    <row r="53" spans="1:9" x14ac:dyDescent="0.3">
      <c r="A53" s="3">
        <v>51</v>
      </c>
      <c r="B53" s="3" t="s">
        <v>16</v>
      </c>
      <c r="C53" s="1" t="s">
        <v>187</v>
      </c>
      <c r="D53" s="1">
        <v>118651</v>
      </c>
      <c r="E53" s="1">
        <v>2014255</v>
      </c>
      <c r="F53" s="1">
        <v>10235</v>
      </c>
      <c r="G53" s="2" t="s">
        <v>56</v>
      </c>
      <c r="H53" s="3">
        <v>2023</v>
      </c>
      <c r="I53" s="4">
        <v>7.99</v>
      </c>
    </row>
    <row r="54" spans="1:9" x14ac:dyDescent="0.3">
      <c r="A54" s="3">
        <v>52</v>
      </c>
      <c r="B54" s="3" t="s">
        <v>16</v>
      </c>
      <c r="C54" s="1" t="s">
        <v>188</v>
      </c>
      <c r="D54" s="1">
        <v>118651</v>
      </c>
      <c r="E54" s="1">
        <v>2014251</v>
      </c>
      <c r="F54" s="1">
        <v>10231</v>
      </c>
      <c r="G54" s="2" t="s">
        <v>56</v>
      </c>
      <c r="H54" s="3">
        <v>2023</v>
      </c>
      <c r="I54" s="4">
        <v>7.69</v>
      </c>
    </row>
    <row r="55" spans="1:9" x14ac:dyDescent="0.3">
      <c r="A55" s="3">
        <v>53</v>
      </c>
      <c r="B55" s="3" t="s">
        <v>16</v>
      </c>
      <c r="C55" s="1" t="s">
        <v>189</v>
      </c>
      <c r="D55" s="1">
        <v>118651</v>
      </c>
      <c r="E55" s="1">
        <v>2014226</v>
      </c>
      <c r="F55" s="1">
        <v>10206</v>
      </c>
      <c r="G55" s="2" t="s">
        <v>56</v>
      </c>
      <c r="H55" s="3">
        <v>2023</v>
      </c>
      <c r="I55" s="4">
        <v>8</v>
      </c>
    </row>
    <row r="56" spans="1:9" x14ac:dyDescent="0.3">
      <c r="A56" s="3">
        <v>54</v>
      </c>
      <c r="B56" s="3" t="s">
        <v>16</v>
      </c>
      <c r="C56" s="1" t="s">
        <v>190</v>
      </c>
      <c r="D56" s="1">
        <v>118651</v>
      </c>
      <c r="E56" s="1">
        <v>2014225</v>
      </c>
      <c r="F56" s="1">
        <v>10205</v>
      </c>
      <c r="G56" s="2" t="s">
        <v>56</v>
      </c>
      <c r="H56" s="3">
        <v>2023</v>
      </c>
      <c r="I56" s="4">
        <v>7.76</v>
      </c>
    </row>
    <row r="57" spans="1:9" x14ac:dyDescent="0.3">
      <c r="A57" s="3">
        <v>55</v>
      </c>
      <c r="B57" s="3" t="s">
        <v>16</v>
      </c>
      <c r="C57" s="1" t="s">
        <v>191</v>
      </c>
      <c r="D57" s="1">
        <v>118651</v>
      </c>
      <c r="E57" s="1">
        <v>2014223</v>
      </c>
      <c r="F57" s="1">
        <v>10203</v>
      </c>
      <c r="G57" s="2" t="s">
        <v>56</v>
      </c>
      <c r="H57" s="3">
        <v>2023</v>
      </c>
      <c r="I57" s="4">
        <v>8.06</v>
      </c>
    </row>
    <row r="58" spans="1:9" x14ac:dyDescent="0.3">
      <c r="A58" s="3">
        <v>56</v>
      </c>
      <c r="B58" s="3" t="s">
        <v>16</v>
      </c>
      <c r="C58" s="1" t="s">
        <v>192</v>
      </c>
      <c r="D58" s="1">
        <v>118651</v>
      </c>
      <c r="E58" s="1">
        <v>2014220</v>
      </c>
      <c r="F58" s="1">
        <v>10200</v>
      </c>
      <c r="G58" s="2" t="s">
        <v>56</v>
      </c>
      <c r="H58" s="3">
        <v>2023</v>
      </c>
      <c r="I58" s="4">
        <v>7.75</v>
      </c>
    </row>
    <row r="59" spans="1:9" x14ac:dyDescent="0.3">
      <c r="A59" s="3">
        <v>57</v>
      </c>
      <c r="B59" s="3" t="s">
        <v>16</v>
      </c>
      <c r="C59" s="1" t="s">
        <v>193</v>
      </c>
      <c r="D59" s="1">
        <v>118651</v>
      </c>
      <c r="E59" s="1">
        <v>2014214</v>
      </c>
      <c r="F59" s="1">
        <v>10194</v>
      </c>
      <c r="G59" s="2" t="s">
        <v>56</v>
      </c>
      <c r="H59" s="3">
        <v>2023</v>
      </c>
      <c r="I59" s="4" t="s">
        <v>10</v>
      </c>
    </row>
    <row r="60" spans="1:9" x14ac:dyDescent="0.3">
      <c r="A60" s="3">
        <v>58</v>
      </c>
      <c r="B60" s="3" t="s">
        <v>16</v>
      </c>
      <c r="C60" s="1" t="s">
        <v>131</v>
      </c>
      <c r="D60" s="1">
        <v>118651</v>
      </c>
      <c r="E60" s="1">
        <v>2014211</v>
      </c>
      <c r="F60" s="1">
        <v>10191</v>
      </c>
      <c r="G60" s="2" t="s">
        <v>56</v>
      </c>
      <c r="H60" s="3">
        <v>2023</v>
      </c>
      <c r="I60" s="4">
        <v>8.3800000000000008</v>
      </c>
    </row>
    <row r="61" spans="1:9" x14ac:dyDescent="0.3">
      <c r="A61" s="3">
        <v>59</v>
      </c>
      <c r="B61" s="3" t="s">
        <v>16</v>
      </c>
      <c r="C61" s="1" t="s">
        <v>194</v>
      </c>
      <c r="D61" s="1">
        <v>118651</v>
      </c>
      <c r="E61" s="1">
        <v>2014207</v>
      </c>
      <c r="F61" s="1">
        <v>10187</v>
      </c>
      <c r="G61" s="2" t="s">
        <v>56</v>
      </c>
      <c r="H61" s="3">
        <v>2023</v>
      </c>
      <c r="I61" s="4">
        <v>7.3</v>
      </c>
    </row>
    <row r="62" spans="1:9" x14ac:dyDescent="0.3">
      <c r="A62" s="3">
        <v>60</v>
      </c>
      <c r="B62" s="3" t="s">
        <v>16</v>
      </c>
      <c r="C62" s="1" t="s">
        <v>195</v>
      </c>
      <c r="D62" s="1">
        <v>118651</v>
      </c>
      <c r="E62" s="1">
        <v>2014204</v>
      </c>
      <c r="F62" s="1">
        <v>10184</v>
      </c>
      <c r="G62" s="2" t="s">
        <v>137</v>
      </c>
      <c r="H62" s="3">
        <v>2023</v>
      </c>
      <c r="I62" s="2">
        <v>7.77</v>
      </c>
    </row>
    <row r="63" spans="1:9" x14ac:dyDescent="0.3">
      <c r="A63" s="3">
        <v>61</v>
      </c>
      <c r="B63" s="3" t="s">
        <v>16</v>
      </c>
      <c r="C63" s="1" t="s">
        <v>196</v>
      </c>
      <c r="D63" s="1">
        <v>118651</v>
      </c>
      <c r="E63" s="1">
        <v>2014186</v>
      </c>
      <c r="F63" s="1">
        <v>10166</v>
      </c>
      <c r="G63" s="2" t="s">
        <v>56</v>
      </c>
      <c r="H63" s="3">
        <v>2023</v>
      </c>
      <c r="I63" s="4">
        <v>7.24</v>
      </c>
    </row>
    <row r="64" spans="1:9" x14ac:dyDescent="0.3">
      <c r="A64" s="3">
        <v>62</v>
      </c>
      <c r="B64" s="3" t="s">
        <v>16</v>
      </c>
      <c r="C64" s="1" t="s">
        <v>197</v>
      </c>
      <c r="D64" s="1">
        <v>118651</v>
      </c>
      <c r="E64" s="1">
        <v>2014181</v>
      </c>
      <c r="F64" s="1">
        <v>10161</v>
      </c>
      <c r="G64" s="2" t="s">
        <v>56</v>
      </c>
      <c r="H64" s="3">
        <v>2023</v>
      </c>
      <c r="I64" s="4">
        <v>7.99</v>
      </c>
    </row>
    <row r="65" spans="1:9" x14ac:dyDescent="0.3">
      <c r="A65" s="20">
        <v>63</v>
      </c>
      <c r="B65" s="20" t="s">
        <v>16</v>
      </c>
      <c r="C65" s="23" t="s">
        <v>198</v>
      </c>
      <c r="D65" s="23">
        <v>118651</v>
      </c>
      <c r="E65" s="23">
        <v>2014175</v>
      </c>
      <c r="F65" s="23">
        <v>10155</v>
      </c>
      <c r="G65" s="47" t="s">
        <v>56</v>
      </c>
      <c r="H65" s="20">
        <v>2023</v>
      </c>
      <c r="I65" s="24">
        <v>7.73</v>
      </c>
    </row>
    <row r="66" spans="1:9" x14ac:dyDescent="0.3">
      <c r="A66" s="48"/>
      <c r="B66" s="48"/>
      <c r="C66" s="49"/>
      <c r="D66" s="49"/>
      <c r="E66" s="49"/>
      <c r="F66" s="49"/>
      <c r="G66" s="50"/>
      <c r="H66" s="48"/>
      <c r="I66" s="51"/>
    </row>
  </sheetData>
  <sortState ref="A3:I79">
    <sortCondition descending="1" ref="I3:I79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D1" workbookViewId="0">
      <selection activeCell="G21" sqref="G21"/>
    </sheetView>
  </sheetViews>
  <sheetFormatPr defaultRowHeight="14.4" x14ac:dyDescent="0.3"/>
  <cols>
    <col min="2" max="2" width="11.6640625" bestFit="1" customWidth="1"/>
    <col min="3" max="3" width="21.441406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6.5" customHeight="1" x14ac:dyDescent="0.3">
      <c r="A1" s="79" t="s">
        <v>281</v>
      </c>
      <c r="B1" s="79"/>
      <c r="C1" s="79"/>
      <c r="D1" s="79"/>
      <c r="E1" s="79"/>
      <c r="F1" s="79"/>
      <c r="G1" s="79"/>
      <c r="H1" s="79"/>
      <c r="I1" s="79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18</v>
      </c>
      <c r="C3" s="1" t="s">
        <v>282</v>
      </c>
      <c r="D3" s="3">
        <v>118651</v>
      </c>
      <c r="E3" s="3">
        <v>2014688</v>
      </c>
      <c r="F3" s="3">
        <v>10668</v>
      </c>
      <c r="G3" s="2" t="s">
        <v>56</v>
      </c>
      <c r="H3" s="3">
        <v>2023</v>
      </c>
      <c r="I3" s="3">
        <v>6.45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18</v>
      </c>
      <c r="C4" s="1" t="s">
        <v>283</v>
      </c>
      <c r="D4" s="3">
        <v>118651</v>
      </c>
      <c r="E4" s="3">
        <v>2014676</v>
      </c>
      <c r="F4" s="3">
        <v>10656</v>
      </c>
      <c r="G4" s="2" t="s">
        <v>56</v>
      </c>
      <c r="H4" s="3">
        <v>2023</v>
      </c>
      <c r="I4" s="3" t="s">
        <v>10</v>
      </c>
      <c r="K4" s="5" t="s">
        <v>11</v>
      </c>
      <c r="L4" s="5">
        <f>COUNTIFS(I3:I18, "&lt;=10", I3:I18, "&gt;=9")</f>
        <v>0</v>
      </c>
      <c r="M4" s="5">
        <f>COUNTIFS(I3:I18, "&lt;9", I3:I18, "&gt;=8")</f>
        <v>0</v>
      </c>
      <c r="N4" s="5">
        <f>COUNTIFS(I3:I18, "&lt;8", I3:I18, "&gt;=7")</f>
        <v>7</v>
      </c>
      <c r="O4" s="5">
        <f>COUNTIFS(I3:I18, "&lt;7", I3:I18, "&gt;=6")</f>
        <v>2</v>
      </c>
      <c r="P4" s="5">
        <f>COUNTIFS(I3:I18, "&lt;6", I3:I18, "&gt;=5")</f>
        <v>0</v>
      </c>
      <c r="Q4" s="5">
        <f>COUNTIF(I3:I18, "GPW")</f>
        <v>7</v>
      </c>
      <c r="R4" s="5">
        <f>L4+M4+N4+O4+P4+Q4</f>
        <v>16</v>
      </c>
    </row>
    <row r="5" spans="1:18" x14ac:dyDescent="0.3">
      <c r="A5" s="3">
        <v>3</v>
      </c>
      <c r="B5" s="3" t="s">
        <v>18</v>
      </c>
      <c r="C5" s="1" t="s">
        <v>284</v>
      </c>
      <c r="D5" s="3">
        <v>118651</v>
      </c>
      <c r="E5" s="3">
        <v>2014657</v>
      </c>
      <c r="F5" s="3">
        <v>10637</v>
      </c>
      <c r="G5" s="2" t="s">
        <v>56</v>
      </c>
      <c r="H5" s="3">
        <v>2023</v>
      </c>
      <c r="I5" s="3">
        <v>7.58</v>
      </c>
    </row>
    <row r="6" spans="1:18" x14ac:dyDescent="0.3">
      <c r="A6" s="3">
        <v>4</v>
      </c>
      <c r="B6" s="3" t="s">
        <v>18</v>
      </c>
      <c r="C6" s="1" t="s">
        <v>285</v>
      </c>
      <c r="D6" s="3">
        <v>118651</v>
      </c>
      <c r="E6" s="3">
        <v>2014624</v>
      </c>
      <c r="F6" s="3">
        <v>10604</v>
      </c>
      <c r="G6" s="2" t="s">
        <v>56</v>
      </c>
      <c r="H6" s="3">
        <v>2023</v>
      </c>
      <c r="I6" s="3">
        <v>7.79</v>
      </c>
    </row>
    <row r="7" spans="1:18" x14ac:dyDescent="0.3">
      <c r="A7" s="3">
        <v>5</v>
      </c>
      <c r="B7" s="3" t="s">
        <v>18</v>
      </c>
      <c r="C7" s="1" t="s">
        <v>286</v>
      </c>
      <c r="D7" s="3">
        <v>118651</v>
      </c>
      <c r="E7" s="3">
        <v>2014589</v>
      </c>
      <c r="F7" s="3">
        <v>10569</v>
      </c>
      <c r="G7" s="2" t="s">
        <v>56</v>
      </c>
      <c r="H7" s="3">
        <v>2023</v>
      </c>
      <c r="I7" s="3">
        <v>7.86</v>
      </c>
    </row>
    <row r="8" spans="1:18" x14ac:dyDescent="0.3">
      <c r="A8" s="3">
        <v>6</v>
      </c>
      <c r="B8" s="3" t="s">
        <v>18</v>
      </c>
      <c r="C8" s="1" t="s">
        <v>287</v>
      </c>
      <c r="D8" s="3">
        <v>118651</v>
      </c>
      <c r="E8" s="3">
        <v>2014572</v>
      </c>
      <c r="F8" s="3">
        <v>10552</v>
      </c>
      <c r="G8" s="2" t="s">
        <v>56</v>
      </c>
      <c r="H8" s="3">
        <v>2023</v>
      </c>
      <c r="I8" s="3" t="s">
        <v>10</v>
      </c>
    </row>
    <row r="9" spans="1:18" x14ac:dyDescent="0.3">
      <c r="A9" s="3">
        <v>7</v>
      </c>
      <c r="B9" s="3" t="s">
        <v>18</v>
      </c>
      <c r="C9" s="1" t="s">
        <v>288</v>
      </c>
      <c r="D9" s="3">
        <v>118651</v>
      </c>
      <c r="E9" s="3">
        <v>2014524</v>
      </c>
      <c r="F9" s="3">
        <v>10504</v>
      </c>
      <c r="G9" s="2" t="s">
        <v>56</v>
      </c>
      <c r="H9" s="3">
        <v>2023</v>
      </c>
      <c r="I9" s="3">
        <v>7.49</v>
      </c>
    </row>
    <row r="10" spans="1:18" x14ac:dyDescent="0.3">
      <c r="A10" s="3">
        <v>8</v>
      </c>
      <c r="B10" s="3" t="s">
        <v>18</v>
      </c>
      <c r="C10" s="1" t="s">
        <v>289</v>
      </c>
      <c r="D10" s="3">
        <v>118641</v>
      </c>
      <c r="E10" s="3">
        <v>2014432</v>
      </c>
      <c r="F10" s="3">
        <v>10412</v>
      </c>
      <c r="G10" s="2" t="s">
        <v>56</v>
      </c>
      <c r="H10" s="3">
        <v>2023</v>
      </c>
      <c r="I10" s="3">
        <v>6.72</v>
      </c>
    </row>
    <row r="11" spans="1:18" x14ac:dyDescent="0.3">
      <c r="A11" s="3">
        <v>9</v>
      </c>
      <c r="B11" s="3" t="s">
        <v>18</v>
      </c>
      <c r="C11" s="1" t="s">
        <v>290</v>
      </c>
      <c r="D11" s="3">
        <v>118651</v>
      </c>
      <c r="E11" s="3">
        <v>2014374</v>
      </c>
      <c r="F11" s="3">
        <v>10354</v>
      </c>
      <c r="G11" s="2" t="s">
        <v>56</v>
      </c>
      <c r="H11" s="3">
        <v>2023</v>
      </c>
      <c r="I11" s="3" t="s">
        <v>10</v>
      </c>
    </row>
    <row r="12" spans="1:18" x14ac:dyDescent="0.3">
      <c r="A12" s="3">
        <v>10</v>
      </c>
      <c r="B12" s="3" t="s">
        <v>18</v>
      </c>
      <c r="C12" s="1" t="s">
        <v>291</v>
      </c>
      <c r="D12" s="3">
        <v>118641</v>
      </c>
      <c r="E12" s="3">
        <v>2014369</v>
      </c>
      <c r="F12" s="3">
        <v>10349</v>
      </c>
      <c r="G12" s="2" t="s">
        <v>56</v>
      </c>
      <c r="H12" s="3">
        <v>2023</v>
      </c>
      <c r="I12" s="3" t="s">
        <v>10</v>
      </c>
    </row>
    <row r="13" spans="1:18" x14ac:dyDescent="0.3">
      <c r="A13" s="3">
        <v>11</v>
      </c>
      <c r="B13" s="3" t="s">
        <v>18</v>
      </c>
      <c r="C13" s="1" t="s">
        <v>292</v>
      </c>
      <c r="D13" s="3">
        <v>118651</v>
      </c>
      <c r="E13" s="3">
        <v>2014308</v>
      </c>
      <c r="F13" s="3">
        <v>10288</v>
      </c>
      <c r="G13" s="2" t="s">
        <v>56</v>
      </c>
      <c r="H13" s="3">
        <v>2023</v>
      </c>
      <c r="I13" s="3">
        <v>7.75</v>
      </c>
    </row>
    <row r="14" spans="1:18" x14ac:dyDescent="0.3">
      <c r="A14" s="3">
        <v>12</v>
      </c>
      <c r="B14" s="3" t="s">
        <v>18</v>
      </c>
      <c r="C14" s="1" t="s">
        <v>293</v>
      </c>
      <c r="D14" s="3">
        <v>118641</v>
      </c>
      <c r="E14" s="3">
        <v>2014291</v>
      </c>
      <c r="F14" s="3">
        <v>10271</v>
      </c>
      <c r="G14" s="2" t="s">
        <v>56</v>
      </c>
      <c r="H14" s="3">
        <v>2023</v>
      </c>
      <c r="I14" s="3" t="s">
        <v>10</v>
      </c>
    </row>
    <row r="15" spans="1:18" x14ac:dyDescent="0.3">
      <c r="A15" s="3">
        <v>13</v>
      </c>
      <c r="B15" s="3" t="s">
        <v>18</v>
      </c>
      <c r="C15" s="1" t="s">
        <v>294</v>
      </c>
      <c r="D15" s="3">
        <v>118651</v>
      </c>
      <c r="E15" s="3">
        <v>2014287</v>
      </c>
      <c r="F15" s="3">
        <v>10267</v>
      </c>
      <c r="G15" s="2" t="s">
        <v>56</v>
      </c>
      <c r="H15" s="3">
        <v>2023</v>
      </c>
      <c r="I15" s="3" t="s">
        <v>10</v>
      </c>
    </row>
    <row r="16" spans="1:18" x14ac:dyDescent="0.3">
      <c r="A16" s="3">
        <v>14</v>
      </c>
      <c r="B16" s="3" t="s">
        <v>18</v>
      </c>
      <c r="C16" s="1" t="s">
        <v>295</v>
      </c>
      <c r="D16" s="3">
        <v>118651</v>
      </c>
      <c r="E16" s="3">
        <v>2014190</v>
      </c>
      <c r="F16" s="3">
        <v>10170</v>
      </c>
      <c r="G16" s="2" t="s">
        <v>56</v>
      </c>
      <c r="H16" s="3">
        <v>2023</v>
      </c>
      <c r="I16" s="3" t="s">
        <v>10</v>
      </c>
    </row>
    <row r="17" spans="1:9" x14ac:dyDescent="0.3">
      <c r="A17" s="3">
        <v>15</v>
      </c>
      <c r="B17" s="3" t="s">
        <v>18</v>
      </c>
      <c r="C17" s="1" t="s">
        <v>296</v>
      </c>
      <c r="D17" s="3">
        <v>118651</v>
      </c>
      <c r="E17" s="3">
        <v>2014176</v>
      </c>
      <c r="F17" s="3">
        <v>10156</v>
      </c>
      <c r="G17" s="2" t="s">
        <v>56</v>
      </c>
      <c r="H17" s="3">
        <v>2023</v>
      </c>
      <c r="I17" s="3">
        <v>7.61</v>
      </c>
    </row>
    <row r="18" spans="1:9" x14ac:dyDescent="0.3">
      <c r="A18" s="3">
        <v>16</v>
      </c>
      <c r="B18" s="3" t="s">
        <v>18</v>
      </c>
      <c r="C18" s="1" t="s">
        <v>297</v>
      </c>
      <c r="D18" s="3">
        <v>118651</v>
      </c>
      <c r="E18" s="1">
        <v>2014177</v>
      </c>
      <c r="F18" s="1">
        <v>10157</v>
      </c>
      <c r="G18" s="2" t="s">
        <v>56</v>
      </c>
      <c r="H18" s="3">
        <v>2023</v>
      </c>
      <c r="I18" s="3">
        <v>7.2</v>
      </c>
    </row>
    <row r="19" spans="1:9" x14ac:dyDescent="0.3">
      <c r="A19" s="7"/>
      <c r="B19" s="7"/>
      <c r="D19" s="7"/>
      <c r="G19" s="8"/>
      <c r="H19" s="7"/>
      <c r="I19" s="7"/>
    </row>
    <row r="20" spans="1:9" x14ac:dyDescent="0.3">
      <c r="A20" s="7"/>
      <c r="G20" s="8"/>
      <c r="H20" s="7"/>
      <c r="I20" s="7"/>
    </row>
    <row r="21" spans="1:9" x14ac:dyDescent="0.3">
      <c r="A21" s="7"/>
      <c r="G21" s="8"/>
      <c r="H21" s="7"/>
      <c r="I21" s="9"/>
    </row>
    <row r="22" spans="1:9" x14ac:dyDescent="0.3">
      <c r="A22" s="7"/>
      <c r="G22" s="8"/>
      <c r="H22" s="7"/>
      <c r="I22" s="7"/>
    </row>
    <row r="23" spans="1:9" x14ac:dyDescent="0.3">
      <c r="A23" s="7"/>
      <c r="G23" s="8"/>
      <c r="H23" s="7"/>
      <c r="I23" s="9"/>
    </row>
    <row r="24" spans="1:9" x14ac:dyDescent="0.3">
      <c r="A24" s="7"/>
      <c r="G24" s="8"/>
      <c r="H24" s="7"/>
      <c r="I24" s="9"/>
    </row>
    <row r="25" spans="1:9" x14ac:dyDescent="0.3">
      <c r="A25" s="7"/>
      <c r="G25" s="8"/>
      <c r="H25" s="7"/>
      <c r="I25" s="7"/>
    </row>
    <row r="26" spans="1:9" x14ac:dyDescent="0.3">
      <c r="A26" s="7"/>
      <c r="G26" s="8"/>
      <c r="H26" s="7"/>
      <c r="I26" s="7"/>
    </row>
    <row r="27" spans="1:9" x14ac:dyDescent="0.3">
      <c r="A27" s="7"/>
      <c r="G27" s="8"/>
      <c r="H27" s="7"/>
      <c r="I27" s="7"/>
    </row>
  </sheetData>
  <sortState ref="C3:I17">
    <sortCondition descending="1" ref="I3:I17"/>
  </sortState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6"/>
  <sheetViews>
    <sheetView topLeftCell="D1" workbookViewId="0">
      <selection activeCell="L4" sqref="L4:Q4"/>
    </sheetView>
  </sheetViews>
  <sheetFormatPr defaultRowHeight="14.4" x14ac:dyDescent="0.3"/>
  <cols>
    <col min="2" max="2" width="11.6640625" bestFit="1" customWidth="1"/>
    <col min="3" max="3" width="22.66406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5" customHeight="1" x14ac:dyDescent="0.3">
      <c r="A1" s="78" t="s">
        <v>298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19</v>
      </c>
      <c r="C3" s="1" t="s">
        <v>299</v>
      </c>
      <c r="D3" s="3">
        <v>118651</v>
      </c>
      <c r="E3" s="3">
        <v>2014684</v>
      </c>
      <c r="F3" s="3">
        <v>10664</v>
      </c>
      <c r="G3" s="2" t="s">
        <v>56</v>
      </c>
      <c r="H3" s="3">
        <v>2023</v>
      </c>
      <c r="I3" s="3">
        <v>7.51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19</v>
      </c>
      <c r="C4" s="1" t="s">
        <v>300</v>
      </c>
      <c r="D4" s="3">
        <v>118651</v>
      </c>
      <c r="E4" s="3">
        <v>2014665</v>
      </c>
      <c r="F4" s="3">
        <v>10645</v>
      </c>
      <c r="G4" s="2" t="s">
        <v>56</v>
      </c>
      <c r="H4" s="3">
        <v>2023</v>
      </c>
      <c r="I4" s="53">
        <v>7.62</v>
      </c>
      <c r="K4" s="5" t="s">
        <v>11</v>
      </c>
      <c r="L4" s="5">
        <f>COUNTIFS(I3:I17, "&lt;=10", I3:I17, "&gt;=9")</f>
        <v>4</v>
      </c>
      <c r="M4" s="5">
        <f>COUNTIFS(I3:I17, "&lt;9", I3:I17, "&gt;=8")</f>
        <v>9</v>
      </c>
      <c r="N4" s="5">
        <f>COUNTIFS(I3:I17, "&lt;8", I3:I17, "&gt;=7")</f>
        <v>2</v>
      </c>
      <c r="O4" s="5">
        <f>COUNTIFS(I3:I17, "&lt;7", I3:I17, "&gt;=6")</f>
        <v>0</v>
      </c>
      <c r="P4" s="5">
        <f>COUNTIFS(I3:I17, "&lt;6", I3:I17, "&gt;=5")</f>
        <v>0</v>
      </c>
      <c r="Q4" s="5">
        <f>COUNTIF(I3:I17, "GPW")</f>
        <v>0</v>
      </c>
      <c r="R4" s="5">
        <f>L4+M4+N4+O4+P4+Q4</f>
        <v>15</v>
      </c>
    </row>
    <row r="5" spans="1:18" x14ac:dyDescent="0.3">
      <c r="A5" s="3">
        <v>3</v>
      </c>
      <c r="B5" s="3" t="s">
        <v>19</v>
      </c>
      <c r="C5" s="1" t="s">
        <v>301</v>
      </c>
      <c r="D5" s="3">
        <v>118651</v>
      </c>
      <c r="E5" s="3">
        <v>2014630</v>
      </c>
      <c r="F5" s="3">
        <v>210610</v>
      </c>
      <c r="G5" s="2" t="s">
        <v>56</v>
      </c>
      <c r="H5" s="3">
        <v>2023</v>
      </c>
      <c r="I5" s="3">
        <v>8.8699999999999992</v>
      </c>
    </row>
    <row r="6" spans="1:18" x14ac:dyDescent="0.3">
      <c r="A6" s="3">
        <v>4</v>
      </c>
      <c r="B6" s="3" t="s">
        <v>19</v>
      </c>
      <c r="C6" s="1" t="s">
        <v>302</v>
      </c>
      <c r="D6" s="3">
        <v>118651</v>
      </c>
      <c r="E6" s="3">
        <v>2014590</v>
      </c>
      <c r="F6" s="3">
        <v>10570</v>
      </c>
      <c r="G6" s="2" t="s">
        <v>56</v>
      </c>
      <c r="H6" s="3">
        <v>2023</v>
      </c>
      <c r="I6" s="3">
        <v>9.01</v>
      </c>
    </row>
    <row r="7" spans="1:18" x14ac:dyDescent="0.3">
      <c r="A7" s="3">
        <v>5</v>
      </c>
      <c r="B7" s="3" t="s">
        <v>19</v>
      </c>
      <c r="C7" s="1" t="s">
        <v>303</v>
      </c>
      <c r="D7" s="3">
        <v>118651</v>
      </c>
      <c r="E7" s="3">
        <v>2014545</v>
      </c>
      <c r="F7" s="3">
        <v>10525</v>
      </c>
      <c r="G7" s="2" t="s">
        <v>56</v>
      </c>
      <c r="H7" s="3">
        <v>2023</v>
      </c>
      <c r="I7" s="3">
        <v>8.93</v>
      </c>
    </row>
    <row r="8" spans="1:18" x14ac:dyDescent="0.3">
      <c r="A8" s="3">
        <v>6</v>
      </c>
      <c r="B8" s="3" t="s">
        <v>19</v>
      </c>
      <c r="C8" s="1" t="s">
        <v>304</v>
      </c>
      <c r="D8" s="3">
        <v>118651</v>
      </c>
      <c r="E8" s="3">
        <v>2014542</v>
      </c>
      <c r="F8" s="3">
        <v>10522</v>
      </c>
      <c r="G8" s="2" t="s">
        <v>56</v>
      </c>
      <c r="H8" s="3">
        <v>2023</v>
      </c>
      <c r="I8" s="3">
        <v>9.1</v>
      </c>
    </row>
    <row r="9" spans="1:18" x14ac:dyDescent="0.3">
      <c r="A9" s="3">
        <v>7</v>
      </c>
      <c r="B9" s="3" t="s">
        <v>19</v>
      </c>
      <c r="C9" s="1" t="s">
        <v>305</v>
      </c>
      <c r="D9" s="3">
        <v>118651</v>
      </c>
      <c r="E9" s="3">
        <v>2014490</v>
      </c>
      <c r="F9" s="3">
        <v>10470</v>
      </c>
      <c r="G9" s="2" t="s">
        <v>56</v>
      </c>
      <c r="H9" s="3">
        <v>2023</v>
      </c>
      <c r="I9" s="3">
        <v>8.07</v>
      </c>
    </row>
    <row r="10" spans="1:18" x14ac:dyDescent="0.3">
      <c r="A10" s="3">
        <v>8</v>
      </c>
      <c r="B10" s="3" t="s">
        <v>19</v>
      </c>
      <c r="C10" s="1" t="s">
        <v>306</v>
      </c>
      <c r="D10" s="3">
        <v>118651</v>
      </c>
      <c r="E10" s="3">
        <v>2014465</v>
      </c>
      <c r="F10" s="3">
        <v>10445</v>
      </c>
      <c r="G10" s="2" t="s">
        <v>56</v>
      </c>
      <c r="H10" s="3">
        <v>2023</v>
      </c>
      <c r="I10" s="3">
        <v>8.85</v>
      </c>
    </row>
    <row r="11" spans="1:18" x14ac:dyDescent="0.3">
      <c r="A11" s="3">
        <v>9</v>
      </c>
      <c r="B11" s="3" t="s">
        <v>19</v>
      </c>
      <c r="C11" s="1" t="s">
        <v>307</v>
      </c>
      <c r="D11" s="3">
        <v>118651</v>
      </c>
      <c r="E11" s="3">
        <v>2014457</v>
      </c>
      <c r="F11" s="3">
        <v>10437</v>
      </c>
      <c r="G11" s="2" t="s">
        <v>56</v>
      </c>
      <c r="H11" s="3">
        <v>2023</v>
      </c>
      <c r="I11" s="3">
        <v>8.32</v>
      </c>
    </row>
    <row r="12" spans="1:18" x14ac:dyDescent="0.3">
      <c r="A12" s="3">
        <v>10</v>
      </c>
      <c r="B12" s="3" t="s">
        <v>19</v>
      </c>
      <c r="C12" s="1" t="s">
        <v>308</v>
      </c>
      <c r="D12" s="3">
        <v>118651</v>
      </c>
      <c r="E12" s="3">
        <v>2014324</v>
      </c>
      <c r="F12" s="3">
        <v>10304</v>
      </c>
      <c r="G12" s="2" t="s">
        <v>56</v>
      </c>
      <c r="H12" s="3">
        <v>2023</v>
      </c>
      <c r="I12" s="3">
        <v>9.34</v>
      </c>
    </row>
    <row r="13" spans="1:18" x14ac:dyDescent="0.3">
      <c r="A13" s="3">
        <v>11</v>
      </c>
      <c r="B13" s="3" t="s">
        <v>19</v>
      </c>
      <c r="C13" s="1" t="s">
        <v>309</v>
      </c>
      <c r="D13" s="3">
        <v>118651</v>
      </c>
      <c r="E13" s="3">
        <v>2014319</v>
      </c>
      <c r="F13" s="3">
        <v>10299</v>
      </c>
      <c r="G13" s="2" t="s">
        <v>56</v>
      </c>
      <c r="H13" s="3">
        <v>2023</v>
      </c>
      <c r="I13" s="3">
        <v>8.68</v>
      </c>
    </row>
    <row r="14" spans="1:18" x14ac:dyDescent="0.3">
      <c r="A14" s="3">
        <v>12</v>
      </c>
      <c r="B14" s="3" t="s">
        <v>19</v>
      </c>
      <c r="C14" s="1" t="s">
        <v>310</v>
      </c>
      <c r="D14" s="3">
        <v>118651</v>
      </c>
      <c r="E14" s="3">
        <v>2014301</v>
      </c>
      <c r="F14" s="3">
        <v>10281</v>
      </c>
      <c r="G14" s="2" t="s">
        <v>56</v>
      </c>
      <c r="H14" s="3">
        <v>2023</v>
      </c>
      <c r="I14" s="3">
        <v>8.89</v>
      </c>
    </row>
    <row r="15" spans="1:18" x14ac:dyDescent="0.3">
      <c r="A15" s="3">
        <v>13</v>
      </c>
      <c r="B15" s="3" t="s">
        <v>19</v>
      </c>
      <c r="C15" s="1" t="s">
        <v>311</v>
      </c>
      <c r="D15" s="3">
        <v>118651</v>
      </c>
      <c r="E15" s="3">
        <v>2014290</v>
      </c>
      <c r="F15" s="3">
        <v>10270</v>
      </c>
      <c r="G15" s="2" t="s">
        <v>56</v>
      </c>
      <c r="H15" s="3">
        <v>2023</v>
      </c>
      <c r="I15" s="3">
        <v>8.4600000000000009</v>
      </c>
    </row>
    <row r="16" spans="1:18" x14ac:dyDescent="0.3">
      <c r="A16" s="3">
        <v>14</v>
      </c>
      <c r="B16" s="3" t="s">
        <v>19</v>
      </c>
      <c r="C16" s="1" t="s">
        <v>312</v>
      </c>
      <c r="D16" s="3">
        <v>118651</v>
      </c>
      <c r="E16" s="3">
        <v>2014188</v>
      </c>
      <c r="F16" s="3">
        <v>10168</v>
      </c>
      <c r="G16" s="2" t="s">
        <v>56</v>
      </c>
      <c r="H16" s="3">
        <v>2023</v>
      </c>
      <c r="I16" s="3">
        <v>8.89</v>
      </c>
    </row>
    <row r="17" spans="1:9" x14ac:dyDescent="0.3">
      <c r="A17" s="3">
        <v>15</v>
      </c>
      <c r="B17" s="3" t="s">
        <v>19</v>
      </c>
      <c r="C17" s="1" t="s">
        <v>313</v>
      </c>
      <c r="D17" s="3">
        <v>118651</v>
      </c>
      <c r="E17" s="3">
        <v>2014187</v>
      </c>
      <c r="F17" s="3">
        <v>10167</v>
      </c>
      <c r="G17" s="2" t="s">
        <v>56</v>
      </c>
      <c r="H17" s="3">
        <v>2023</v>
      </c>
      <c r="I17" s="3">
        <v>9.1</v>
      </c>
    </row>
    <row r="18" spans="1:9" x14ac:dyDescent="0.3">
      <c r="A18" s="7"/>
      <c r="G18" s="8"/>
      <c r="H18" s="7"/>
      <c r="I18" s="7"/>
    </row>
    <row r="19" spans="1:9" x14ac:dyDescent="0.3">
      <c r="A19" s="7"/>
      <c r="G19" s="8"/>
      <c r="H19" s="7"/>
      <c r="I19" s="7"/>
    </row>
    <row r="20" spans="1:9" x14ac:dyDescent="0.3">
      <c r="A20" s="7"/>
      <c r="G20" s="8"/>
      <c r="H20" s="7"/>
      <c r="I20" s="7"/>
    </row>
    <row r="21" spans="1:9" x14ac:dyDescent="0.3">
      <c r="A21" s="7"/>
      <c r="G21" s="8"/>
      <c r="H21" s="7"/>
      <c r="I21" s="9"/>
    </row>
    <row r="22" spans="1:9" x14ac:dyDescent="0.3">
      <c r="A22" s="7"/>
      <c r="G22" s="8"/>
      <c r="H22" s="7"/>
      <c r="I22" s="7"/>
    </row>
    <row r="23" spans="1:9" x14ac:dyDescent="0.3">
      <c r="A23" s="7"/>
      <c r="G23" s="8"/>
      <c r="H23" s="7"/>
      <c r="I23" s="9"/>
    </row>
    <row r="24" spans="1:9" x14ac:dyDescent="0.3">
      <c r="A24" s="7"/>
      <c r="G24" s="8"/>
      <c r="H24" s="7"/>
      <c r="I24" s="9"/>
    </row>
    <row r="25" spans="1:9" x14ac:dyDescent="0.3">
      <c r="A25" s="7"/>
      <c r="G25" s="8"/>
      <c r="H25" s="7"/>
      <c r="I25" s="7"/>
    </row>
    <row r="26" spans="1:9" x14ac:dyDescent="0.3">
      <c r="A26" s="7"/>
      <c r="G26" s="8"/>
      <c r="H26" s="7"/>
      <c r="I26" s="7"/>
    </row>
    <row r="27" spans="1:9" x14ac:dyDescent="0.3">
      <c r="A27" s="7"/>
      <c r="G27" s="8"/>
      <c r="H27" s="7"/>
      <c r="I27" s="7"/>
    </row>
    <row r="28" spans="1:9" x14ac:dyDescent="0.3">
      <c r="A28" s="7"/>
      <c r="G28" s="8"/>
      <c r="H28" s="7"/>
      <c r="I28" s="7"/>
    </row>
    <row r="29" spans="1:9" x14ac:dyDescent="0.3">
      <c r="A29" s="7"/>
      <c r="G29" s="8"/>
      <c r="H29" s="7"/>
      <c r="I29" s="7"/>
    </row>
    <row r="30" spans="1:9" x14ac:dyDescent="0.3">
      <c r="A30" s="7"/>
      <c r="G30" s="8"/>
      <c r="H30" s="7"/>
      <c r="I30" s="7"/>
    </row>
    <row r="31" spans="1:9" x14ac:dyDescent="0.3">
      <c r="A31" s="7"/>
      <c r="G31" s="8"/>
      <c r="H31" s="7"/>
      <c r="I31" s="7"/>
    </row>
    <row r="32" spans="1:9" x14ac:dyDescent="0.3">
      <c r="A32" s="7"/>
      <c r="G32" s="8"/>
      <c r="H32" s="7"/>
      <c r="I32" s="7"/>
    </row>
    <row r="33" spans="1:9" x14ac:dyDescent="0.3">
      <c r="A33" s="7"/>
      <c r="G33" s="8"/>
      <c r="H33" s="7"/>
      <c r="I33" s="7"/>
    </row>
    <row r="34" spans="1:9" x14ac:dyDescent="0.3">
      <c r="A34" s="7"/>
      <c r="G34" s="8"/>
      <c r="H34" s="7"/>
      <c r="I34" s="7"/>
    </row>
    <row r="35" spans="1:9" x14ac:dyDescent="0.3">
      <c r="A35" s="7"/>
      <c r="G35" s="8"/>
      <c r="H35" s="7"/>
      <c r="I35" s="7"/>
    </row>
    <row r="36" spans="1:9" x14ac:dyDescent="0.3">
      <c r="A36" s="7"/>
      <c r="G36" s="8"/>
      <c r="H36" s="7"/>
      <c r="I36" s="7"/>
    </row>
    <row r="37" spans="1:9" x14ac:dyDescent="0.3">
      <c r="A37" s="7"/>
      <c r="G37" s="8"/>
      <c r="H37" s="7"/>
      <c r="I37" s="7"/>
    </row>
    <row r="38" spans="1:9" x14ac:dyDescent="0.3">
      <c r="A38" s="7"/>
      <c r="G38" s="8"/>
      <c r="H38" s="7"/>
      <c r="I38" s="7"/>
    </row>
    <row r="39" spans="1:9" x14ac:dyDescent="0.3">
      <c r="A39" s="7"/>
      <c r="G39" s="8"/>
      <c r="H39" s="7"/>
      <c r="I39" s="9"/>
    </row>
    <row r="40" spans="1:9" x14ac:dyDescent="0.3">
      <c r="A40" s="7"/>
      <c r="G40" s="8"/>
      <c r="H40" s="7"/>
      <c r="I40" s="7"/>
    </row>
    <row r="41" spans="1:9" x14ac:dyDescent="0.3">
      <c r="A41" s="7"/>
      <c r="G41" s="8"/>
      <c r="H41" s="7"/>
      <c r="I41" s="7"/>
    </row>
    <row r="1048576" spans="2:2" x14ac:dyDescent="0.3">
      <c r="B1048576" s="3" t="s">
        <v>19</v>
      </c>
    </row>
  </sheetData>
  <sortState ref="C3:I14">
    <sortCondition descending="1" ref="I3:I14"/>
  </sortState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D1" workbookViewId="0">
      <selection activeCell="K3" sqref="K3:R4"/>
    </sheetView>
  </sheetViews>
  <sheetFormatPr defaultRowHeight="14.4" x14ac:dyDescent="0.3"/>
  <cols>
    <col min="2" max="2" width="11.6640625" bestFit="1" customWidth="1"/>
    <col min="3" max="3" width="19.66406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2.75" customHeight="1" x14ac:dyDescent="0.3">
      <c r="A1" s="78" t="s">
        <v>224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1" t="s">
        <v>20</v>
      </c>
      <c r="C3" s="1" t="s">
        <v>225</v>
      </c>
      <c r="D3" s="3">
        <v>118651</v>
      </c>
      <c r="E3" s="3">
        <v>2014687</v>
      </c>
      <c r="F3" s="25" t="s">
        <v>226</v>
      </c>
      <c r="G3" s="2" t="s">
        <v>56</v>
      </c>
      <c r="H3" s="3">
        <v>2023</v>
      </c>
      <c r="I3" s="4">
        <v>8.4499999999999993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1" t="s">
        <v>20</v>
      </c>
      <c r="C4" s="1" t="s">
        <v>227</v>
      </c>
      <c r="D4" s="3">
        <v>118651</v>
      </c>
      <c r="E4" s="3">
        <v>2014617</v>
      </c>
      <c r="F4" s="25" t="s">
        <v>256</v>
      </c>
      <c r="G4" s="2" t="s">
        <v>56</v>
      </c>
      <c r="H4" s="3">
        <v>2023</v>
      </c>
      <c r="I4" s="4">
        <v>8.17</v>
      </c>
      <c r="K4" s="5" t="s">
        <v>11</v>
      </c>
      <c r="L4" s="5">
        <f>COUNTIFS(I3:I34, "&lt;=10", I3:I34, "&gt;=9")</f>
        <v>4</v>
      </c>
      <c r="M4" s="5">
        <f>COUNTIFS(I3:I34, "&lt;9", I3:I34, "&gt;=8")</f>
        <v>22</v>
      </c>
      <c r="N4" s="5">
        <f>COUNTIFS(I3:I34, "&lt;8", I3:I34, "&gt;=7")</f>
        <v>5</v>
      </c>
      <c r="O4" s="5">
        <f>COUNTIFS(I3:I34, "&lt;7", I3:I34, "&gt;=6")</f>
        <v>0</v>
      </c>
      <c r="P4" s="5">
        <f>COUNTIFS(I3:I34, "&lt;6", I3:I34, "&gt;=5")</f>
        <v>0</v>
      </c>
      <c r="Q4" s="5">
        <f>COUNTIF(I3:I34, "GPW")</f>
        <v>1</v>
      </c>
      <c r="R4" s="5">
        <f>L4+M4+N4+O4+P4+Q4</f>
        <v>32</v>
      </c>
    </row>
    <row r="5" spans="1:18" x14ac:dyDescent="0.3">
      <c r="A5" s="3">
        <v>3</v>
      </c>
      <c r="B5" s="1" t="s">
        <v>20</v>
      </c>
      <c r="C5" s="1" t="s">
        <v>228</v>
      </c>
      <c r="D5" s="3">
        <v>118651</v>
      </c>
      <c r="E5" s="3">
        <v>2014592</v>
      </c>
      <c r="F5" s="25" t="s">
        <v>254</v>
      </c>
      <c r="G5" s="2" t="s">
        <v>56</v>
      </c>
      <c r="H5" s="3">
        <v>2023</v>
      </c>
      <c r="I5" s="4">
        <v>9.23</v>
      </c>
    </row>
    <row r="6" spans="1:18" x14ac:dyDescent="0.3">
      <c r="A6" s="3">
        <v>4</v>
      </c>
      <c r="B6" s="1" t="s">
        <v>20</v>
      </c>
      <c r="C6" s="1" t="s">
        <v>229</v>
      </c>
      <c r="D6" s="3">
        <v>118651</v>
      </c>
      <c r="E6" s="3">
        <v>2014592</v>
      </c>
      <c r="F6" s="25" t="s">
        <v>255</v>
      </c>
      <c r="G6" s="2" t="s">
        <v>56</v>
      </c>
      <c r="H6" s="3">
        <v>2023</v>
      </c>
      <c r="I6" s="4">
        <v>8.69</v>
      </c>
    </row>
    <row r="7" spans="1:18" x14ac:dyDescent="0.3">
      <c r="A7" s="3">
        <v>5</v>
      </c>
      <c r="B7" s="1" t="s">
        <v>20</v>
      </c>
      <c r="C7" s="1" t="s">
        <v>230</v>
      </c>
      <c r="D7" s="3">
        <v>118651</v>
      </c>
      <c r="E7" s="3">
        <v>2014593</v>
      </c>
      <c r="F7" s="25" t="s">
        <v>257</v>
      </c>
      <c r="G7" s="2" t="s">
        <v>56</v>
      </c>
      <c r="H7" s="3">
        <v>2023</v>
      </c>
      <c r="I7" s="4">
        <v>8.15</v>
      </c>
    </row>
    <row r="8" spans="1:18" x14ac:dyDescent="0.3">
      <c r="A8" s="3">
        <v>6</v>
      </c>
      <c r="B8" s="1" t="s">
        <v>20</v>
      </c>
      <c r="C8" s="1" t="s">
        <v>231</v>
      </c>
      <c r="D8" s="3">
        <v>118651</v>
      </c>
      <c r="E8" s="3">
        <v>2014585</v>
      </c>
      <c r="F8" s="25" t="s">
        <v>258</v>
      </c>
      <c r="G8" s="2" t="s">
        <v>56</v>
      </c>
      <c r="H8" s="3">
        <v>2023</v>
      </c>
      <c r="I8" s="4">
        <v>8.17</v>
      </c>
    </row>
    <row r="9" spans="1:18" x14ac:dyDescent="0.3">
      <c r="A9" s="3">
        <v>7</v>
      </c>
      <c r="B9" s="1" t="s">
        <v>20</v>
      </c>
      <c r="C9" s="1" t="s">
        <v>232</v>
      </c>
      <c r="D9" s="3">
        <v>118651</v>
      </c>
      <c r="E9" s="3">
        <v>2014581</v>
      </c>
      <c r="F9" s="25" t="s">
        <v>259</v>
      </c>
      <c r="G9" s="2" t="s">
        <v>56</v>
      </c>
      <c r="H9" s="3">
        <v>2023</v>
      </c>
      <c r="I9" s="4">
        <v>8.39</v>
      </c>
    </row>
    <row r="10" spans="1:18" x14ac:dyDescent="0.3">
      <c r="A10" s="3">
        <v>8</v>
      </c>
      <c r="B10" s="1" t="s">
        <v>20</v>
      </c>
      <c r="C10" s="1" t="s">
        <v>233</v>
      </c>
      <c r="D10" s="3">
        <v>118651</v>
      </c>
      <c r="E10" s="3">
        <v>2014570</v>
      </c>
      <c r="F10" s="25" t="s">
        <v>260</v>
      </c>
      <c r="G10" s="2" t="s">
        <v>56</v>
      </c>
      <c r="H10" s="3">
        <v>2023</v>
      </c>
      <c r="I10" s="4">
        <v>9.06</v>
      </c>
    </row>
    <row r="11" spans="1:18" x14ac:dyDescent="0.3">
      <c r="A11" s="3">
        <v>9</v>
      </c>
      <c r="B11" s="1" t="s">
        <v>20</v>
      </c>
      <c r="C11" s="1" t="s">
        <v>234</v>
      </c>
      <c r="D11" s="3">
        <v>118651</v>
      </c>
      <c r="E11" s="3">
        <v>2014568</v>
      </c>
      <c r="F11" s="25" t="s">
        <v>261</v>
      </c>
      <c r="G11" s="2" t="s">
        <v>56</v>
      </c>
      <c r="H11" s="3">
        <v>2023</v>
      </c>
      <c r="I11" s="4">
        <v>8.83</v>
      </c>
    </row>
    <row r="12" spans="1:18" x14ac:dyDescent="0.3">
      <c r="A12" s="3">
        <v>10</v>
      </c>
      <c r="B12" s="1" t="s">
        <v>20</v>
      </c>
      <c r="C12" s="1" t="s">
        <v>235</v>
      </c>
      <c r="D12" s="3">
        <v>118651</v>
      </c>
      <c r="E12" s="3">
        <v>2014537</v>
      </c>
      <c r="F12" s="25" t="s">
        <v>262</v>
      </c>
      <c r="G12" s="2" t="s">
        <v>56</v>
      </c>
      <c r="H12" s="3">
        <v>2023</v>
      </c>
      <c r="I12" s="4">
        <v>7.96</v>
      </c>
    </row>
    <row r="13" spans="1:18" x14ac:dyDescent="0.3">
      <c r="A13" s="3">
        <v>11</v>
      </c>
      <c r="B13" s="1" t="s">
        <v>20</v>
      </c>
      <c r="C13" s="1" t="s">
        <v>236</v>
      </c>
      <c r="D13" s="3">
        <v>118651</v>
      </c>
      <c r="E13" s="3">
        <v>2014512</v>
      </c>
      <c r="F13" s="25" t="s">
        <v>263</v>
      </c>
      <c r="G13" s="2" t="s">
        <v>56</v>
      </c>
      <c r="H13" s="3">
        <v>2023</v>
      </c>
      <c r="I13" s="4">
        <v>9.23</v>
      </c>
    </row>
    <row r="14" spans="1:18" x14ac:dyDescent="0.3">
      <c r="A14" s="3">
        <v>12</v>
      </c>
      <c r="B14" s="1" t="s">
        <v>20</v>
      </c>
      <c r="C14" s="1" t="s">
        <v>237</v>
      </c>
      <c r="D14" s="3">
        <v>118651</v>
      </c>
      <c r="E14" s="3">
        <v>201447</v>
      </c>
      <c r="F14" s="25" t="s">
        <v>264</v>
      </c>
      <c r="G14" s="2" t="s">
        <v>56</v>
      </c>
      <c r="H14" s="3">
        <v>2023</v>
      </c>
      <c r="I14" s="4">
        <v>8.5500000000000007</v>
      </c>
    </row>
    <row r="15" spans="1:18" x14ac:dyDescent="0.3">
      <c r="A15" s="3">
        <v>13</v>
      </c>
      <c r="B15" s="1" t="s">
        <v>20</v>
      </c>
      <c r="C15" s="1" t="s">
        <v>238</v>
      </c>
      <c r="D15" s="3">
        <v>118651</v>
      </c>
      <c r="E15" s="3">
        <v>2014474</v>
      </c>
      <c r="F15" s="25" t="s">
        <v>265</v>
      </c>
      <c r="G15" s="2" t="s">
        <v>56</v>
      </c>
      <c r="H15" s="3">
        <v>2023</v>
      </c>
      <c r="I15" s="52">
        <v>8.07</v>
      </c>
    </row>
    <row r="16" spans="1:18" x14ac:dyDescent="0.3">
      <c r="A16" s="3">
        <v>14</v>
      </c>
      <c r="B16" s="1" t="s">
        <v>20</v>
      </c>
      <c r="C16" s="1" t="s">
        <v>33</v>
      </c>
      <c r="D16" s="3">
        <v>118651</v>
      </c>
      <c r="E16" s="3">
        <v>2014466</v>
      </c>
      <c r="F16" s="25" t="s">
        <v>266</v>
      </c>
      <c r="G16" s="2" t="s">
        <v>56</v>
      </c>
      <c r="H16" s="3">
        <v>2023</v>
      </c>
      <c r="I16" s="4">
        <v>8.31</v>
      </c>
    </row>
    <row r="17" spans="1:9" x14ac:dyDescent="0.3">
      <c r="A17" s="3">
        <v>15</v>
      </c>
      <c r="B17" s="1" t="s">
        <v>20</v>
      </c>
      <c r="C17" s="1" t="s">
        <v>239</v>
      </c>
      <c r="D17" s="3">
        <v>118651</v>
      </c>
      <c r="E17" s="3">
        <v>2014440</v>
      </c>
      <c r="F17" s="25" t="s">
        <v>267</v>
      </c>
      <c r="G17" s="2" t="s">
        <v>56</v>
      </c>
      <c r="H17" s="3">
        <v>2023</v>
      </c>
      <c r="I17" s="4">
        <v>7.97</v>
      </c>
    </row>
    <row r="18" spans="1:9" x14ac:dyDescent="0.3">
      <c r="A18" s="3">
        <v>16</v>
      </c>
      <c r="B18" s="1" t="s">
        <v>20</v>
      </c>
      <c r="C18" s="1" t="s">
        <v>240</v>
      </c>
      <c r="D18" s="3">
        <v>118651</v>
      </c>
      <c r="E18" s="3">
        <v>2014428</v>
      </c>
      <c r="F18" s="25" t="s">
        <v>268</v>
      </c>
      <c r="G18" s="2" t="s">
        <v>56</v>
      </c>
      <c r="H18" s="3">
        <v>2023</v>
      </c>
      <c r="I18" s="4">
        <v>7.66</v>
      </c>
    </row>
    <row r="19" spans="1:9" x14ac:dyDescent="0.3">
      <c r="A19" s="3">
        <v>17</v>
      </c>
      <c r="B19" s="1" t="s">
        <v>20</v>
      </c>
      <c r="C19" s="1" t="s">
        <v>241</v>
      </c>
      <c r="D19" s="3">
        <v>118651</v>
      </c>
      <c r="E19" s="3">
        <v>2014419</v>
      </c>
      <c r="F19" s="25" t="s">
        <v>269</v>
      </c>
      <c r="G19" s="2" t="s">
        <v>56</v>
      </c>
      <c r="H19" s="3">
        <v>2023</v>
      </c>
      <c r="I19" s="4">
        <v>8.3699999999999992</v>
      </c>
    </row>
    <row r="20" spans="1:9" x14ac:dyDescent="0.3">
      <c r="A20" s="3">
        <v>18</v>
      </c>
      <c r="B20" s="1" t="s">
        <v>20</v>
      </c>
      <c r="C20" s="1" t="s">
        <v>242</v>
      </c>
      <c r="D20" s="3">
        <v>118651</v>
      </c>
      <c r="E20" s="3">
        <v>2014409</v>
      </c>
      <c r="F20" s="25" t="s">
        <v>270</v>
      </c>
      <c r="G20" s="2" t="s">
        <v>56</v>
      </c>
      <c r="H20" s="3">
        <v>2023</v>
      </c>
      <c r="I20" s="4">
        <v>7.51</v>
      </c>
    </row>
    <row r="21" spans="1:9" x14ac:dyDescent="0.3">
      <c r="A21" s="3">
        <v>19</v>
      </c>
      <c r="B21" s="1" t="s">
        <v>20</v>
      </c>
      <c r="C21" s="1" t="s">
        <v>243</v>
      </c>
      <c r="D21" s="3">
        <v>118651</v>
      </c>
      <c r="E21" s="3">
        <v>2014404</v>
      </c>
      <c r="F21" s="25" t="s">
        <v>271</v>
      </c>
      <c r="G21" s="2" t="s">
        <v>56</v>
      </c>
      <c r="H21" s="3">
        <v>2023</v>
      </c>
      <c r="I21" s="4">
        <v>8.5399999999999991</v>
      </c>
    </row>
    <row r="22" spans="1:9" x14ac:dyDescent="0.3">
      <c r="A22" s="3">
        <v>20</v>
      </c>
      <c r="B22" s="1" t="s">
        <v>20</v>
      </c>
      <c r="C22" s="1" t="s">
        <v>244</v>
      </c>
      <c r="D22" s="3">
        <v>118651</v>
      </c>
      <c r="E22" s="3">
        <v>2014372</v>
      </c>
      <c r="F22" s="25" t="s">
        <v>272</v>
      </c>
      <c r="G22" s="2" t="s">
        <v>56</v>
      </c>
      <c r="H22" s="3">
        <v>2023</v>
      </c>
      <c r="I22" s="4">
        <v>9.1300000000000008</v>
      </c>
    </row>
    <row r="23" spans="1:9" x14ac:dyDescent="0.3">
      <c r="A23" s="3">
        <v>21</v>
      </c>
      <c r="B23" s="1" t="s">
        <v>20</v>
      </c>
      <c r="C23" s="1" t="s">
        <v>245</v>
      </c>
      <c r="D23" s="3">
        <v>118651</v>
      </c>
      <c r="E23" s="3">
        <v>2014358</v>
      </c>
      <c r="F23" s="25" t="s">
        <v>273</v>
      </c>
      <c r="G23" s="2" t="s">
        <v>56</v>
      </c>
      <c r="H23" s="3">
        <v>2023</v>
      </c>
      <c r="I23" s="4">
        <v>8.49</v>
      </c>
    </row>
    <row r="24" spans="1:9" x14ac:dyDescent="0.3">
      <c r="A24" s="3">
        <v>22</v>
      </c>
      <c r="B24" s="1" t="s">
        <v>20</v>
      </c>
      <c r="C24" s="1" t="s">
        <v>36</v>
      </c>
      <c r="D24" s="3">
        <v>118651</v>
      </c>
      <c r="E24" s="3">
        <v>2014304</v>
      </c>
      <c r="F24" s="25" t="s">
        <v>274</v>
      </c>
      <c r="G24" s="2" t="s">
        <v>56</v>
      </c>
      <c r="H24" s="3">
        <v>2023</v>
      </c>
      <c r="I24" s="4">
        <v>8.52</v>
      </c>
    </row>
    <row r="25" spans="1:9" x14ac:dyDescent="0.3">
      <c r="A25" s="3">
        <v>23</v>
      </c>
      <c r="B25" s="1" t="s">
        <v>20</v>
      </c>
      <c r="C25" s="1" t="s">
        <v>246</v>
      </c>
      <c r="D25" s="3">
        <v>118651</v>
      </c>
      <c r="E25" s="3">
        <v>2014295</v>
      </c>
      <c r="F25" s="25" t="s">
        <v>275</v>
      </c>
      <c r="G25" s="2" t="s">
        <v>56</v>
      </c>
      <c r="H25" s="3">
        <v>2023</v>
      </c>
      <c r="I25" s="4">
        <v>8.0299999999999994</v>
      </c>
    </row>
    <row r="26" spans="1:9" x14ac:dyDescent="0.3">
      <c r="A26" s="3">
        <v>24</v>
      </c>
      <c r="B26" s="1" t="s">
        <v>20</v>
      </c>
      <c r="C26" s="1" t="s">
        <v>247</v>
      </c>
      <c r="D26" s="3">
        <v>118651</v>
      </c>
      <c r="E26" s="3">
        <v>2014281</v>
      </c>
      <c r="F26" s="25" t="s">
        <v>276</v>
      </c>
      <c r="G26" s="2" t="s">
        <v>56</v>
      </c>
      <c r="H26" s="3">
        <v>2023</v>
      </c>
      <c r="I26" s="4">
        <v>8.0299999999999994</v>
      </c>
    </row>
    <row r="27" spans="1:9" x14ac:dyDescent="0.3">
      <c r="A27" s="3">
        <v>25</v>
      </c>
      <c r="B27" s="1" t="s">
        <v>20</v>
      </c>
      <c r="C27" s="1" t="s">
        <v>248</v>
      </c>
      <c r="D27" s="3">
        <v>118651</v>
      </c>
      <c r="E27" s="3">
        <v>2014259</v>
      </c>
      <c r="F27" s="25" t="s">
        <v>277</v>
      </c>
      <c r="G27" s="2" t="s">
        <v>56</v>
      </c>
      <c r="H27" s="3">
        <v>2023</v>
      </c>
      <c r="I27" s="4">
        <v>8.9600000000000009</v>
      </c>
    </row>
    <row r="28" spans="1:9" x14ac:dyDescent="0.3">
      <c r="A28" s="3">
        <v>26</v>
      </c>
      <c r="B28" s="1" t="s">
        <v>20</v>
      </c>
      <c r="C28" s="1" t="s">
        <v>249</v>
      </c>
      <c r="D28" s="3">
        <v>118651</v>
      </c>
      <c r="E28" s="3">
        <v>2014256</v>
      </c>
      <c r="F28" s="25" t="s">
        <v>278</v>
      </c>
      <c r="G28" s="2" t="s">
        <v>56</v>
      </c>
      <c r="H28" s="3">
        <v>2023</v>
      </c>
      <c r="I28" s="4">
        <v>8.6199999999999992</v>
      </c>
    </row>
    <row r="29" spans="1:9" x14ac:dyDescent="0.3">
      <c r="A29" s="3">
        <v>27</v>
      </c>
      <c r="B29" s="1" t="s">
        <v>20</v>
      </c>
      <c r="C29" s="1" t="s">
        <v>250</v>
      </c>
      <c r="D29" s="3">
        <v>118651</v>
      </c>
      <c r="E29" s="3">
        <v>2014250</v>
      </c>
      <c r="F29" s="25" t="s">
        <v>279</v>
      </c>
      <c r="G29" s="2" t="s">
        <v>56</v>
      </c>
      <c r="H29" s="3">
        <v>2023</v>
      </c>
      <c r="I29" s="4">
        <v>7.96</v>
      </c>
    </row>
    <row r="30" spans="1:9" x14ac:dyDescent="0.3">
      <c r="A30" s="3">
        <v>28</v>
      </c>
      <c r="B30" s="1" t="s">
        <v>20</v>
      </c>
      <c r="C30" s="1" t="s">
        <v>214</v>
      </c>
      <c r="D30" s="3">
        <v>118651</v>
      </c>
      <c r="E30" s="3">
        <v>2014244</v>
      </c>
      <c r="F30" s="25" t="s">
        <v>280</v>
      </c>
      <c r="G30" s="2" t="s">
        <v>56</v>
      </c>
      <c r="H30" s="3">
        <v>2023</v>
      </c>
      <c r="I30" s="4">
        <v>8.42</v>
      </c>
    </row>
    <row r="31" spans="1:9" x14ac:dyDescent="0.3">
      <c r="A31" s="3">
        <v>29</v>
      </c>
      <c r="B31" s="1" t="s">
        <v>20</v>
      </c>
      <c r="C31" s="1" t="s">
        <v>251</v>
      </c>
      <c r="D31" s="3">
        <v>118651</v>
      </c>
      <c r="E31" s="2">
        <v>2014228</v>
      </c>
      <c r="F31" s="2">
        <v>10208</v>
      </c>
      <c r="G31" s="2" t="s">
        <v>56</v>
      </c>
      <c r="H31" s="3">
        <v>2023</v>
      </c>
      <c r="I31" s="4" t="s">
        <v>10</v>
      </c>
    </row>
    <row r="32" spans="1:9" x14ac:dyDescent="0.3">
      <c r="A32" s="3">
        <v>30</v>
      </c>
      <c r="B32" s="1" t="s">
        <v>20</v>
      </c>
      <c r="C32" s="1" t="s">
        <v>252</v>
      </c>
      <c r="D32" s="3">
        <v>118651</v>
      </c>
      <c r="E32" s="2">
        <v>2014227</v>
      </c>
      <c r="F32" s="2">
        <v>10207</v>
      </c>
      <c r="G32" s="2" t="s">
        <v>56</v>
      </c>
      <c r="H32" s="3">
        <v>2023</v>
      </c>
      <c r="I32" s="4">
        <v>8.2799999999999994</v>
      </c>
    </row>
    <row r="33" spans="1:9" x14ac:dyDescent="0.3">
      <c r="A33" s="3">
        <v>31</v>
      </c>
      <c r="B33" s="1" t="s">
        <v>20</v>
      </c>
      <c r="C33" s="1" t="s">
        <v>195</v>
      </c>
      <c r="D33" s="3">
        <v>118651</v>
      </c>
      <c r="E33" s="2">
        <v>2014203</v>
      </c>
      <c r="F33" s="2">
        <v>10183</v>
      </c>
      <c r="G33" s="2" t="s">
        <v>56</v>
      </c>
      <c r="H33" s="3">
        <v>2023</v>
      </c>
      <c r="I33" s="4">
        <v>8.7899999999999991</v>
      </c>
    </row>
    <row r="34" spans="1:9" x14ac:dyDescent="0.3">
      <c r="A34" s="3">
        <v>32</v>
      </c>
      <c r="B34" s="1" t="s">
        <v>20</v>
      </c>
      <c r="C34" s="1" t="s">
        <v>253</v>
      </c>
      <c r="D34" s="3">
        <v>118651</v>
      </c>
      <c r="E34" s="2">
        <v>2014179</v>
      </c>
      <c r="F34" s="2">
        <v>10159</v>
      </c>
      <c r="G34" s="2" t="s">
        <v>56</v>
      </c>
      <c r="H34" s="3">
        <v>2023</v>
      </c>
      <c r="I34" s="4">
        <v>8.5399999999999991</v>
      </c>
    </row>
    <row r="35" spans="1:9" x14ac:dyDescent="0.3">
      <c r="A35" s="7"/>
      <c r="G35" s="8"/>
      <c r="H35" s="7"/>
      <c r="I35" s="9"/>
    </row>
    <row r="36" spans="1:9" x14ac:dyDescent="0.3">
      <c r="A36" s="7"/>
      <c r="G36" s="8"/>
      <c r="H36" s="7"/>
      <c r="I36" s="9"/>
    </row>
    <row r="37" spans="1:9" x14ac:dyDescent="0.3">
      <c r="A37" s="7"/>
      <c r="G37" s="8"/>
      <c r="H37" s="7"/>
      <c r="I37" s="9"/>
    </row>
    <row r="38" spans="1:9" x14ac:dyDescent="0.3">
      <c r="A38" s="7"/>
      <c r="G38" s="8"/>
      <c r="H38" s="7"/>
      <c r="I38" s="9"/>
    </row>
    <row r="39" spans="1:9" x14ac:dyDescent="0.3">
      <c r="A39" s="7"/>
      <c r="G39" s="8"/>
      <c r="H39" s="7"/>
      <c r="I39" s="9"/>
    </row>
    <row r="40" spans="1:9" x14ac:dyDescent="0.3">
      <c r="A40" s="7"/>
      <c r="G40" s="8"/>
      <c r="H40" s="7"/>
      <c r="I40" s="9"/>
    </row>
    <row r="41" spans="1:9" x14ac:dyDescent="0.3">
      <c r="A41" s="7"/>
      <c r="G41" s="8"/>
      <c r="H41" s="7"/>
      <c r="I41" s="9"/>
    </row>
    <row r="42" spans="1:9" x14ac:dyDescent="0.3">
      <c r="A42" s="7"/>
      <c r="G42" s="8"/>
      <c r="H42" s="7"/>
      <c r="I42" s="9"/>
    </row>
    <row r="43" spans="1:9" x14ac:dyDescent="0.3">
      <c r="A43" s="7"/>
      <c r="G43" s="8"/>
      <c r="H43" s="7"/>
      <c r="I43" s="9"/>
    </row>
    <row r="44" spans="1:9" x14ac:dyDescent="0.3">
      <c r="A44" s="7"/>
      <c r="G44" s="8"/>
      <c r="H44" s="7"/>
      <c r="I44" s="9"/>
    </row>
    <row r="45" spans="1:9" x14ac:dyDescent="0.3">
      <c r="A45" s="7"/>
      <c r="G45" s="8"/>
      <c r="H45" s="7"/>
      <c r="I45" s="9"/>
    </row>
    <row r="46" spans="1:9" x14ac:dyDescent="0.3">
      <c r="A46" s="7"/>
      <c r="G46" s="8"/>
      <c r="H46" s="7"/>
      <c r="I46" s="9"/>
    </row>
  </sheetData>
  <sortState ref="A3:I27">
    <sortCondition descending="1" ref="I3:I27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ignoredErrors>
    <ignoredError sqref="F3:F6 F7:F3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D1" workbookViewId="0">
      <selection activeCell="L4" sqref="L4:Q4"/>
    </sheetView>
  </sheetViews>
  <sheetFormatPr defaultRowHeight="14.4" x14ac:dyDescent="0.3"/>
  <cols>
    <col min="2" max="2" width="11.6640625" bestFit="1" customWidth="1"/>
    <col min="3" max="3" width="20.8867187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7.25" customHeight="1" x14ac:dyDescent="0.3">
      <c r="A1" s="78" t="s">
        <v>352</v>
      </c>
      <c r="B1" s="78"/>
      <c r="C1" s="78"/>
      <c r="D1" s="78"/>
      <c r="E1" s="78"/>
      <c r="F1" s="78"/>
      <c r="G1" s="78"/>
      <c r="H1" s="78"/>
      <c r="I1" s="78"/>
    </row>
    <row r="2" spans="1:18" ht="18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ht="20.100000000000001" customHeight="1" x14ac:dyDescent="0.3">
      <c r="A3" s="3">
        <v>1</v>
      </c>
      <c r="B3" s="3" t="s">
        <v>21</v>
      </c>
      <c r="C3" s="11" t="s">
        <v>353</v>
      </c>
      <c r="D3" s="3">
        <v>118641</v>
      </c>
      <c r="E3" s="3">
        <v>1913941</v>
      </c>
      <c r="F3" s="3">
        <v>9312</v>
      </c>
      <c r="G3" s="2" t="s">
        <v>56</v>
      </c>
      <c r="H3" s="3">
        <v>2023</v>
      </c>
      <c r="I3" s="3">
        <v>9.3800000000000008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ht="20.100000000000001" customHeight="1" x14ac:dyDescent="0.3">
      <c r="A4" s="3">
        <v>2</v>
      </c>
      <c r="B4" s="3" t="s">
        <v>21</v>
      </c>
      <c r="C4" s="11" t="s">
        <v>354</v>
      </c>
      <c r="D4" s="3">
        <v>118641</v>
      </c>
      <c r="E4" s="3">
        <v>1914016</v>
      </c>
      <c r="F4" s="3">
        <v>9387</v>
      </c>
      <c r="G4" s="2" t="s">
        <v>56</v>
      </c>
      <c r="H4" s="3">
        <v>2023</v>
      </c>
      <c r="I4" s="3">
        <v>9.11</v>
      </c>
      <c r="K4" s="5" t="s">
        <v>11</v>
      </c>
      <c r="L4" s="5">
        <f>COUNTIFS(I3:I13, "&lt;=10", I3:I13, "&gt;=9")</f>
        <v>6</v>
      </c>
      <c r="M4" s="5">
        <f>COUNTIFS(I3:I13, "&lt;9", I3:I13, "&gt;=8")</f>
        <v>4</v>
      </c>
      <c r="N4" s="5">
        <f>COUNTIFS(I3:I13, "&lt;8", I3:I13, "&gt;=7")</f>
        <v>0</v>
      </c>
      <c r="O4" s="5">
        <f>COUNTIFS(I3:I13, "&lt;7", I3:I13, "&gt;=6")</f>
        <v>0</v>
      </c>
      <c r="P4" s="5">
        <f>COUNTIFS(I3:I13, "&lt;6", I3:I13, "&gt;=5")</f>
        <v>0</v>
      </c>
      <c r="Q4" s="5">
        <f>COUNTIF(I3:I13, "GPW")</f>
        <v>1</v>
      </c>
      <c r="R4" s="5">
        <f>L4+M4+N4+O4+P4+Q4</f>
        <v>11</v>
      </c>
    </row>
    <row r="5" spans="1:18" ht="20.100000000000001" customHeight="1" x14ac:dyDescent="0.3">
      <c r="A5" s="3">
        <v>3</v>
      </c>
      <c r="B5" s="3" t="s">
        <v>21</v>
      </c>
      <c r="C5" s="11" t="s">
        <v>355</v>
      </c>
      <c r="D5" s="3">
        <v>118641</v>
      </c>
      <c r="E5" s="3">
        <v>1914022</v>
      </c>
      <c r="F5" s="3">
        <v>9393</v>
      </c>
      <c r="G5" s="2" t="s">
        <v>56</v>
      </c>
      <c r="H5" s="3">
        <v>2023</v>
      </c>
      <c r="I5" s="3">
        <v>9.1</v>
      </c>
    </row>
    <row r="6" spans="1:18" ht="20.100000000000001" customHeight="1" x14ac:dyDescent="0.3">
      <c r="A6" s="3">
        <v>4</v>
      </c>
      <c r="B6" s="3" t="s">
        <v>21</v>
      </c>
      <c r="C6" s="11" t="s">
        <v>31</v>
      </c>
      <c r="D6" s="3">
        <v>118641</v>
      </c>
      <c r="E6" s="3">
        <v>2014151</v>
      </c>
      <c r="F6" s="3">
        <v>10126</v>
      </c>
      <c r="G6" s="2" t="s">
        <v>56</v>
      </c>
      <c r="H6" s="3">
        <v>2023</v>
      </c>
      <c r="I6" s="3">
        <v>8.9</v>
      </c>
    </row>
    <row r="7" spans="1:18" ht="20.100000000000001" customHeight="1" x14ac:dyDescent="0.3">
      <c r="A7" s="3">
        <v>5</v>
      </c>
      <c r="B7" s="3" t="s">
        <v>21</v>
      </c>
      <c r="C7" s="11" t="s">
        <v>356</v>
      </c>
      <c r="D7" s="3">
        <v>118641</v>
      </c>
      <c r="E7" s="3">
        <v>2014104</v>
      </c>
      <c r="F7" s="3">
        <v>10079</v>
      </c>
      <c r="G7" s="2" t="s">
        <v>56</v>
      </c>
      <c r="H7" s="3">
        <v>2023</v>
      </c>
      <c r="I7" s="3">
        <v>9.6999999999999993</v>
      </c>
    </row>
    <row r="8" spans="1:18" ht="20.100000000000001" customHeight="1" x14ac:dyDescent="0.3">
      <c r="A8" s="3">
        <v>6</v>
      </c>
      <c r="B8" s="3" t="s">
        <v>21</v>
      </c>
      <c r="C8" s="11" t="s">
        <v>357</v>
      </c>
      <c r="D8" s="3">
        <v>118641</v>
      </c>
      <c r="E8" s="3">
        <v>2014095</v>
      </c>
      <c r="F8" s="3">
        <v>10070</v>
      </c>
      <c r="G8" s="2" t="s">
        <v>56</v>
      </c>
      <c r="H8" s="3">
        <v>2023</v>
      </c>
      <c r="I8" s="3">
        <v>9.48</v>
      </c>
    </row>
    <row r="9" spans="1:18" ht="20.100000000000001" customHeight="1" x14ac:dyDescent="0.3">
      <c r="A9" s="3">
        <v>7</v>
      </c>
      <c r="B9" s="3" t="s">
        <v>21</v>
      </c>
      <c r="C9" s="11" t="s">
        <v>358</v>
      </c>
      <c r="D9" s="3">
        <v>118641</v>
      </c>
      <c r="E9" s="3">
        <v>2014087</v>
      </c>
      <c r="F9" s="3">
        <v>10062</v>
      </c>
      <c r="G9" s="47" t="s">
        <v>56</v>
      </c>
      <c r="H9" s="20">
        <v>2023</v>
      </c>
      <c r="I9" s="3">
        <v>9.69</v>
      </c>
    </row>
    <row r="10" spans="1:18" ht="20.100000000000001" customHeight="1" x14ac:dyDescent="0.3">
      <c r="A10" s="3">
        <v>8</v>
      </c>
      <c r="B10" s="3" t="s">
        <v>21</v>
      </c>
      <c r="C10" s="11" t="s">
        <v>359</v>
      </c>
      <c r="D10" s="3">
        <v>118641</v>
      </c>
      <c r="E10" s="3">
        <v>2014085</v>
      </c>
      <c r="F10" s="3">
        <v>10060</v>
      </c>
      <c r="G10" s="2" t="s">
        <v>56</v>
      </c>
      <c r="H10" s="3">
        <v>2023</v>
      </c>
      <c r="I10" s="3">
        <v>8.9700000000000006</v>
      </c>
    </row>
    <row r="11" spans="1:18" ht="20.100000000000001" customHeight="1" x14ac:dyDescent="0.3">
      <c r="A11" s="3">
        <v>9</v>
      </c>
      <c r="B11" s="3" t="s">
        <v>21</v>
      </c>
      <c r="C11" s="11" t="s">
        <v>360</v>
      </c>
      <c r="D11" s="3">
        <v>118641</v>
      </c>
      <c r="E11" s="3">
        <v>2014082</v>
      </c>
      <c r="F11" s="3">
        <v>10057</v>
      </c>
      <c r="G11" s="2" t="s">
        <v>56</v>
      </c>
      <c r="H11" s="3">
        <v>2023</v>
      </c>
      <c r="I11" s="3" t="s">
        <v>10</v>
      </c>
    </row>
    <row r="12" spans="1:18" ht="20.100000000000001" customHeight="1" x14ac:dyDescent="0.3">
      <c r="A12" s="3">
        <v>10</v>
      </c>
      <c r="B12" s="3" t="s">
        <v>21</v>
      </c>
      <c r="C12" s="11" t="s">
        <v>361</v>
      </c>
      <c r="D12" s="3">
        <v>118641</v>
      </c>
      <c r="E12" s="3">
        <v>2014073</v>
      </c>
      <c r="F12" s="3">
        <v>10048</v>
      </c>
      <c r="G12" s="2" t="s">
        <v>56</v>
      </c>
      <c r="H12" s="3">
        <v>2023</v>
      </c>
      <c r="I12" s="3">
        <v>8.77</v>
      </c>
    </row>
    <row r="13" spans="1:18" ht="20.100000000000001" customHeight="1" x14ac:dyDescent="0.3">
      <c r="A13" s="20">
        <v>11</v>
      </c>
      <c r="B13" s="20" t="s">
        <v>21</v>
      </c>
      <c r="C13" s="41" t="s">
        <v>362</v>
      </c>
      <c r="D13" s="20">
        <v>118641</v>
      </c>
      <c r="E13" s="20">
        <v>2014065</v>
      </c>
      <c r="F13" s="20">
        <v>10040</v>
      </c>
      <c r="G13" s="47" t="s">
        <v>56</v>
      </c>
      <c r="H13" s="20">
        <v>2023</v>
      </c>
      <c r="I13" s="20">
        <v>8.7200000000000006</v>
      </c>
    </row>
    <row r="14" spans="1:18" ht="20.100000000000001" customHeight="1" x14ac:dyDescent="0.3">
      <c r="A14" s="48"/>
      <c r="B14" s="48"/>
      <c r="C14" s="54"/>
      <c r="D14" s="48"/>
      <c r="E14" s="48"/>
      <c r="F14" s="48"/>
      <c r="G14" s="50"/>
      <c r="H14" s="48"/>
      <c r="I14" s="48"/>
    </row>
    <row r="15" spans="1:18" ht="20.100000000000001" customHeight="1" x14ac:dyDescent="0.3">
      <c r="A15" s="7"/>
      <c r="B15" s="7"/>
      <c r="C15" s="45"/>
      <c r="D15" s="7"/>
      <c r="E15" s="7"/>
      <c r="F15" s="7"/>
      <c r="G15" s="8"/>
      <c r="H15" s="7"/>
      <c r="I15" s="7"/>
    </row>
  </sheetData>
  <sortState ref="C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D1" workbookViewId="0">
      <selection activeCell="Q5" sqref="Q5"/>
    </sheetView>
  </sheetViews>
  <sheetFormatPr defaultRowHeight="14.4" x14ac:dyDescent="0.3"/>
  <cols>
    <col min="2" max="2" width="11.6640625" bestFit="1" customWidth="1"/>
    <col min="3" max="3" width="20" bestFit="1" customWidth="1"/>
    <col min="6" max="6" width="9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1.25" customHeight="1" x14ac:dyDescent="0.3">
      <c r="A1" s="78" t="s">
        <v>199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201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22</v>
      </c>
      <c r="C3" s="1" t="s">
        <v>200</v>
      </c>
      <c r="D3" s="3">
        <v>118651</v>
      </c>
      <c r="E3" s="3">
        <v>2016607</v>
      </c>
      <c r="F3" s="3">
        <v>17125</v>
      </c>
      <c r="G3" s="2" t="s">
        <v>56</v>
      </c>
      <c r="H3" s="3">
        <v>2023</v>
      </c>
      <c r="I3" s="4" t="s">
        <v>10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22</v>
      </c>
      <c r="C4" s="1" t="s">
        <v>202</v>
      </c>
      <c r="D4" s="3">
        <v>118651</v>
      </c>
      <c r="E4" s="3">
        <v>2014689</v>
      </c>
      <c r="F4" s="3">
        <v>10669</v>
      </c>
      <c r="G4" s="2" t="s">
        <v>56</v>
      </c>
      <c r="H4" s="3">
        <v>2023</v>
      </c>
      <c r="I4" s="3">
        <v>9.61</v>
      </c>
      <c r="K4" s="5" t="s">
        <v>11</v>
      </c>
      <c r="L4" s="5">
        <f>COUNTIFS(I3:I28, "&lt;=10", I3:I28, "&gt;=9")</f>
        <v>12</v>
      </c>
      <c r="M4" s="5">
        <f>COUNTIFS(I3:I28, "&lt;9", I3:I28, "&gt;=8")</f>
        <v>13</v>
      </c>
      <c r="N4" s="5">
        <f>COUNTIFS(I3:I28, "&lt;8", I3:I28, "&gt;=7")</f>
        <v>0</v>
      </c>
      <c r="O4" s="5">
        <f>COUNTIFS(I3:I28, "&lt;7", I3:I28, "&gt;=6")</f>
        <v>0</v>
      </c>
      <c r="P4" s="5">
        <f>COUNTIFS(I3:I28, "&lt;6", I3:I28, "&gt;=5")</f>
        <v>0</v>
      </c>
      <c r="Q4" s="5">
        <f>COUNTIF(I3:I28, "GPW")</f>
        <v>1</v>
      </c>
      <c r="R4" s="5">
        <f>L4+M4+N4+O4+P4+Q4</f>
        <v>26</v>
      </c>
    </row>
    <row r="5" spans="1:18" x14ac:dyDescent="0.3">
      <c r="A5" s="3">
        <v>3</v>
      </c>
      <c r="B5" s="3" t="s">
        <v>22</v>
      </c>
      <c r="C5" s="1" t="s">
        <v>203</v>
      </c>
      <c r="D5" s="3">
        <v>118651</v>
      </c>
      <c r="E5" s="3">
        <v>2014648</v>
      </c>
      <c r="F5" s="3">
        <v>10628</v>
      </c>
      <c r="G5" s="2" t="s">
        <v>56</v>
      </c>
      <c r="H5" s="3">
        <v>2023</v>
      </c>
      <c r="I5" s="4">
        <v>8.27</v>
      </c>
    </row>
    <row r="6" spans="1:18" x14ac:dyDescent="0.3">
      <c r="A6" s="3">
        <v>4</v>
      </c>
      <c r="B6" s="3" t="s">
        <v>22</v>
      </c>
      <c r="C6" s="1" t="s">
        <v>204</v>
      </c>
      <c r="D6" s="3">
        <v>118651</v>
      </c>
      <c r="E6" s="3">
        <v>2014605</v>
      </c>
      <c r="F6" s="3">
        <v>10585</v>
      </c>
      <c r="G6" s="2" t="s">
        <v>56</v>
      </c>
      <c r="H6" s="3">
        <v>2023</v>
      </c>
      <c r="I6" s="4">
        <v>8.32</v>
      </c>
    </row>
    <row r="7" spans="1:18" x14ac:dyDescent="0.3">
      <c r="A7" s="3">
        <v>5</v>
      </c>
      <c r="B7" s="3" t="s">
        <v>22</v>
      </c>
      <c r="C7" s="1" t="s">
        <v>205</v>
      </c>
      <c r="D7" s="3">
        <v>118651</v>
      </c>
      <c r="E7" s="3">
        <v>2014531</v>
      </c>
      <c r="F7" s="3">
        <v>10511</v>
      </c>
      <c r="G7" s="2" t="s">
        <v>56</v>
      </c>
      <c r="H7" s="3">
        <v>2023</v>
      </c>
      <c r="I7" s="3">
        <v>9.3800000000000008</v>
      </c>
    </row>
    <row r="8" spans="1:18" x14ac:dyDescent="0.3">
      <c r="A8" s="3">
        <v>6</v>
      </c>
      <c r="B8" s="3" t="s">
        <v>22</v>
      </c>
      <c r="C8" s="1" t="s">
        <v>206</v>
      </c>
      <c r="D8" s="3">
        <v>118651</v>
      </c>
      <c r="E8" s="3">
        <v>2014529</v>
      </c>
      <c r="F8" s="3">
        <v>10509</v>
      </c>
      <c r="G8" s="2" t="s">
        <v>56</v>
      </c>
      <c r="H8" s="3">
        <v>2023</v>
      </c>
      <c r="I8" s="4">
        <v>9.68</v>
      </c>
    </row>
    <row r="9" spans="1:18" x14ac:dyDescent="0.3">
      <c r="A9" s="3">
        <v>7</v>
      </c>
      <c r="B9" s="3" t="s">
        <v>22</v>
      </c>
      <c r="C9" s="1" t="s">
        <v>207</v>
      </c>
      <c r="D9" s="3">
        <v>118651</v>
      </c>
      <c r="E9" s="3">
        <v>2014502</v>
      </c>
      <c r="F9" s="3">
        <v>10482</v>
      </c>
      <c r="G9" s="2" t="s">
        <v>56</v>
      </c>
      <c r="H9" s="3">
        <v>2023</v>
      </c>
      <c r="I9" s="3">
        <v>8.77</v>
      </c>
    </row>
    <row r="10" spans="1:18" x14ac:dyDescent="0.3">
      <c r="A10" s="3">
        <v>8</v>
      </c>
      <c r="B10" s="3" t="s">
        <v>22</v>
      </c>
      <c r="C10" s="1" t="s">
        <v>37</v>
      </c>
      <c r="D10" s="3">
        <v>118651</v>
      </c>
      <c r="E10" s="3">
        <v>2014484</v>
      </c>
      <c r="F10" s="3">
        <v>10464</v>
      </c>
      <c r="G10" s="2" t="s">
        <v>56</v>
      </c>
      <c r="H10" s="3">
        <v>2023</v>
      </c>
      <c r="I10" s="3">
        <v>9.07</v>
      </c>
    </row>
    <row r="11" spans="1:18" x14ac:dyDescent="0.3">
      <c r="A11" s="3">
        <v>9</v>
      </c>
      <c r="B11" s="3" t="s">
        <v>22</v>
      </c>
      <c r="C11" s="1" t="s">
        <v>34</v>
      </c>
      <c r="D11" s="3">
        <v>118651</v>
      </c>
      <c r="E11" s="3">
        <v>20144663</v>
      </c>
      <c r="F11" s="3">
        <v>10443</v>
      </c>
      <c r="G11" s="2" t="s">
        <v>56</v>
      </c>
      <c r="H11" s="3">
        <v>2023</v>
      </c>
      <c r="I11" s="4">
        <v>8.56</v>
      </c>
    </row>
    <row r="12" spans="1:18" x14ac:dyDescent="0.3">
      <c r="A12" s="3">
        <v>10</v>
      </c>
      <c r="B12" s="3" t="s">
        <v>22</v>
      </c>
      <c r="C12" s="1" t="s">
        <v>208</v>
      </c>
      <c r="D12" s="3">
        <v>118651</v>
      </c>
      <c r="E12" s="3">
        <v>2014454</v>
      </c>
      <c r="F12" s="3">
        <v>10434</v>
      </c>
      <c r="G12" s="2" t="s">
        <v>56</v>
      </c>
      <c r="H12" s="3">
        <v>2023</v>
      </c>
      <c r="I12" s="3">
        <v>9.65</v>
      </c>
    </row>
    <row r="13" spans="1:18" x14ac:dyDescent="0.3">
      <c r="A13" s="3">
        <v>11</v>
      </c>
      <c r="B13" s="3" t="s">
        <v>22</v>
      </c>
      <c r="C13" s="1" t="s">
        <v>209</v>
      </c>
      <c r="D13" s="3">
        <v>118651</v>
      </c>
      <c r="E13" s="3">
        <v>2014422</v>
      </c>
      <c r="F13" s="3">
        <v>10402</v>
      </c>
      <c r="G13" s="2" t="s">
        <v>56</v>
      </c>
      <c r="H13" s="3">
        <v>2023</v>
      </c>
      <c r="I13" s="4">
        <v>8.9</v>
      </c>
    </row>
    <row r="14" spans="1:18" x14ac:dyDescent="0.3">
      <c r="A14" s="3">
        <v>12</v>
      </c>
      <c r="B14" s="3" t="s">
        <v>22</v>
      </c>
      <c r="C14" s="1" t="s">
        <v>210</v>
      </c>
      <c r="D14" s="3">
        <v>118651</v>
      </c>
      <c r="E14" s="3">
        <v>2014417</v>
      </c>
      <c r="F14" s="3">
        <v>10397</v>
      </c>
      <c r="G14" s="2" t="s">
        <v>56</v>
      </c>
      <c r="H14" s="3">
        <v>2023</v>
      </c>
      <c r="I14" s="4">
        <v>8.7899999999999991</v>
      </c>
    </row>
    <row r="15" spans="1:18" x14ac:dyDescent="0.3">
      <c r="A15" s="3">
        <v>13</v>
      </c>
      <c r="B15" s="3" t="s">
        <v>22</v>
      </c>
      <c r="C15" s="1" t="s">
        <v>211</v>
      </c>
      <c r="D15" s="3">
        <v>118651</v>
      </c>
      <c r="E15" s="3">
        <v>2014415</v>
      </c>
      <c r="F15" s="3">
        <v>10395</v>
      </c>
      <c r="G15" s="2" t="s">
        <v>56</v>
      </c>
      <c r="H15" s="3">
        <v>2023</v>
      </c>
      <c r="I15" s="4">
        <v>9.44</v>
      </c>
    </row>
    <row r="16" spans="1:18" x14ac:dyDescent="0.3">
      <c r="A16" s="3">
        <v>14</v>
      </c>
      <c r="B16" s="3" t="s">
        <v>22</v>
      </c>
      <c r="C16" s="1" t="s">
        <v>75</v>
      </c>
      <c r="D16" s="3">
        <v>118651</v>
      </c>
      <c r="E16" s="3">
        <v>2014384</v>
      </c>
      <c r="F16" s="3">
        <v>10364</v>
      </c>
      <c r="G16" s="2" t="s">
        <v>56</v>
      </c>
      <c r="H16" s="3">
        <v>2023</v>
      </c>
      <c r="I16" s="4">
        <v>8.99</v>
      </c>
    </row>
    <row r="17" spans="1:9" x14ac:dyDescent="0.3">
      <c r="A17" s="3">
        <v>15</v>
      </c>
      <c r="B17" s="3" t="s">
        <v>22</v>
      </c>
      <c r="C17" s="1" t="s">
        <v>217</v>
      </c>
      <c r="D17" s="3">
        <v>118651</v>
      </c>
      <c r="E17" s="3">
        <v>2014378</v>
      </c>
      <c r="F17" s="3">
        <v>10358</v>
      </c>
      <c r="G17" s="2" t="s">
        <v>56</v>
      </c>
      <c r="H17" s="3">
        <v>2023</v>
      </c>
      <c r="I17" s="4">
        <v>9.59</v>
      </c>
    </row>
    <row r="18" spans="1:9" x14ac:dyDescent="0.3">
      <c r="A18" s="3">
        <v>16</v>
      </c>
      <c r="B18" s="3" t="s">
        <v>22</v>
      </c>
      <c r="C18" s="1" t="s">
        <v>218</v>
      </c>
      <c r="D18" s="3">
        <v>118651</v>
      </c>
      <c r="E18" s="3">
        <v>2014366</v>
      </c>
      <c r="F18" s="3">
        <v>10346</v>
      </c>
      <c r="G18" s="2" t="s">
        <v>56</v>
      </c>
      <c r="H18" s="3">
        <v>2023</v>
      </c>
      <c r="I18" s="4">
        <v>9.0299999999999994</v>
      </c>
    </row>
    <row r="19" spans="1:9" x14ac:dyDescent="0.3">
      <c r="A19" s="3">
        <v>17</v>
      </c>
      <c r="B19" s="3" t="s">
        <v>22</v>
      </c>
      <c r="C19" s="1" t="s">
        <v>219</v>
      </c>
      <c r="D19" s="3">
        <v>118651</v>
      </c>
      <c r="E19" s="3">
        <v>2014333</v>
      </c>
      <c r="F19" s="3">
        <v>10313</v>
      </c>
      <c r="G19" s="2" t="s">
        <v>56</v>
      </c>
      <c r="H19" s="3">
        <v>2023</v>
      </c>
      <c r="I19" s="4">
        <v>8.8699999999999992</v>
      </c>
    </row>
    <row r="20" spans="1:9" x14ac:dyDescent="0.3">
      <c r="A20" s="3">
        <v>18</v>
      </c>
      <c r="B20" s="3" t="s">
        <v>22</v>
      </c>
      <c r="C20" s="1" t="s">
        <v>220</v>
      </c>
      <c r="D20" s="3">
        <v>118651</v>
      </c>
      <c r="E20" s="3">
        <v>2014330</v>
      </c>
      <c r="F20" s="3">
        <v>10310</v>
      </c>
      <c r="G20" s="2" t="s">
        <v>56</v>
      </c>
      <c r="H20" s="3">
        <v>2023</v>
      </c>
      <c r="I20" s="3">
        <v>8.5399999999999991</v>
      </c>
    </row>
    <row r="21" spans="1:9" x14ac:dyDescent="0.3">
      <c r="A21" s="3">
        <v>19</v>
      </c>
      <c r="B21" s="3" t="s">
        <v>22</v>
      </c>
      <c r="C21" s="1" t="s">
        <v>221</v>
      </c>
      <c r="D21" s="3">
        <v>118651</v>
      </c>
      <c r="E21" s="3">
        <v>2014318</v>
      </c>
      <c r="F21" s="3">
        <v>10298</v>
      </c>
      <c r="G21" s="2" t="s">
        <v>56</v>
      </c>
      <c r="H21" s="3">
        <v>2023</v>
      </c>
      <c r="I21" s="4">
        <v>8.24</v>
      </c>
    </row>
    <row r="22" spans="1:9" x14ac:dyDescent="0.3">
      <c r="A22" s="3">
        <v>20</v>
      </c>
      <c r="B22" s="3" t="s">
        <v>22</v>
      </c>
      <c r="C22" s="1" t="s">
        <v>222</v>
      </c>
      <c r="D22" s="3">
        <v>118651</v>
      </c>
      <c r="E22" s="3">
        <v>2014309</v>
      </c>
      <c r="F22" s="3">
        <v>10289</v>
      </c>
      <c r="G22" s="2" t="s">
        <v>56</v>
      </c>
      <c r="H22" s="3">
        <v>2023</v>
      </c>
      <c r="I22" s="4">
        <v>9.7200000000000006</v>
      </c>
    </row>
    <row r="23" spans="1:9" x14ac:dyDescent="0.3">
      <c r="A23" s="3">
        <v>21</v>
      </c>
      <c r="B23" s="3" t="s">
        <v>22</v>
      </c>
      <c r="C23" s="1" t="s">
        <v>223</v>
      </c>
      <c r="D23" s="3">
        <v>118651</v>
      </c>
      <c r="E23" s="3">
        <v>2014292</v>
      </c>
      <c r="F23" s="3">
        <v>10272</v>
      </c>
      <c r="G23" s="2" t="s">
        <v>56</v>
      </c>
      <c r="H23" s="3">
        <v>2023</v>
      </c>
      <c r="I23" s="3">
        <v>8.9</v>
      </c>
    </row>
    <row r="24" spans="1:9" x14ac:dyDescent="0.3">
      <c r="A24" s="3">
        <v>22</v>
      </c>
      <c r="B24" s="3" t="s">
        <v>22</v>
      </c>
      <c r="C24" s="1" t="s">
        <v>212</v>
      </c>
      <c r="D24" s="3">
        <v>118651</v>
      </c>
      <c r="E24" s="3">
        <v>2014272</v>
      </c>
      <c r="F24" s="3">
        <v>10252</v>
      </c>
      <c r="G24" s="2" t="s">
        <v>56</v>
      </c>
      <c r="H24" s="3">
        <v>2023</v>
      </c>
      <c r="I24" s="3">
        <v>9.61</v>
      </c>
    </row>
    <row r="25" spans="1:9" x14ac:dyDescent="0.3">
      <c r="A25" s="3">
        <v>23</v>
      </c>
      <c r="B25" s="3" t="s">
        <v>22</v>
      </c>
      <c r="C25" s="1" t="s">
        <v>216</v>
      </c>
      <c r="D25" s="3">
        <v>118651</v>
      </c>
      <c r="E25" s="3">
        <v>2014269</v>
      </c>
      <c r="F25" s="3">
        <v>10249</v>
      </c>
      <c r="G25" s="2" t="s">
        <v>56</v>
      </c>
      <c r="H25" s="3">
        <v>2023</v>
      </c>
      <c r="I25" s="4">
        <v>9.08</v>
      </c>
    </row>
    <row r="26" spans="1:9" x14ac:dyDescent="0.3">
      <c r="A26" s="3">
        <v>24</v>
      </c>
      <c r="B26" s="3" t="s">
        <v>22</v>
      </c>
      <c r="C26" s="1" t="s">
        <v>215</v>
      </c>
      <c r="D26" s="3">
        <v>118651</v>
      </c>
      <c r="E26" s="3">
        <v>2014261</v>
      </c>
      <c r="F26" s="3">
        <v>10241</v>
      </c>
      <c r="G26" s="2" t="s">
        <v>56</v>
      </c>
      <c r="H26" s="3">
        <v>2023</v>
      </c>
      <c r="I26" s="4">
        <v>8.6199999999999992</v>
      </c>
    </row>
    <row r="27" spans="1:9" x14ac:dyDescent="0.3">
      <c r="A27" s="3">
        <v>25</v>
      </c>
      <c r="B27" s="3" t="s">
        <v>22</v>
      </c>
      <c r="C27" s="1" t="s">
        <v>214</v>
      </c>
      <c r="D27" s="3">
        <v>118651</v>
      </c>
      <c r="E27" s="3">
        <v>2014243</v>
      </c>
      <c r="F27" s="3">
        <v>10223</v>
      </c>
      <c r="G27" s="2" t="s">
        <v>56</v>
      </c>
      <c r="H27" s="3">
        <v>2023</v>
      </c>
      <c r="I27" s="4">
        <v>9.24</v>
      </c>
    </row>
    <row r="28" spans="1:9" x14ac:dyDescent="0.3">
      <c r="A28" s="20">
        <v>26</v>
      </c>
      <c r="B28" s="20" t="s">
        <v>22</v>
      </c>
      <c r="C28" s="23" t="s">
        <v>213</v>
      </c>
      <c r="D28" s="20">
        <v>118651</v>
      </c>
      <c r="E28" s="20">
        <v>2014231</v>
      </c>
      <c r="F28" s="20">
        <v>10211</v>
      </c>
      <c r="G28" s="47" t="s">
        <v>56</v>
      </c>
      <c r="H28" s="20">
        <v>2023</v>
      </c>
      <c r="I28" s="24">
        <v>8.75</v>
      </c>
    </row>
    <row r="29" spans="1:9" x14ac:dyDescent="0.3">
      <c r="A29" s="48"/>
      <c r="B29" s="48"/>
      <c r="C29" s="49"/>
      <c r="D29" s="48"/>
      <c r="E29" s="48"/>
      <c r="F29" s="48"/>
      <c r="G29" s="50"/>
      <c r="H29" s="48"/>
      <c r="I29" s="51"/>
    </row>
    <row r="30" spans="1:9" x14ac:dyDescent="0.3">
      <c r="A30" s="7"/>
      <c r="B30" s="7"/>
      <c r="D30" s="7"/>
      <c r="E30" s="7"/>
      <c r="F30" s="7"/>
      <c r="G30" s="8"/>
      <c r="H30" s="7"/>
      <c r="I30" s="9"/>
    </row>
    <row r="31" spans="1:9" x14ac:dyDescent="0.3">
      <c r="A31" s="7"/>
      <c r="B31" s="7"/>
      <c r="D31" s="7"/>
      <c r="E31" s="7"/>
      <c r="F31" s="7"/>
      <c r="G31" s="8"/>
      <c r="H31" s="7"/>
      <c r="I31" s="7"/>
    </row>
    <row r="32" spans="1:9" x14ac:dyDescent="0.3">
      <c r="A32" s="7"/>
      <c r="B32" s="7"/>
      <c r="D32" s="7"/>
      <c r="E32" s="7"/>
      <c r="F32" s="7"/>
      <c r="G32" s="8"/>
      <c r="H32" s="7"/>
      <c r="I32" s="9"/>
    </row>
    <row r="33" spans="1:9" x14ac:dyDescent="0.3">
      <c r="A33" s="7"/>
      <c r="B33" s="7"/>
      <c r="D33" s="7"/>
      <c r="E33" s="7"/>
      <c r="F33" s="7"/>
      <c r="G33" s="8"/>
      <c r="H33" s="7"/>
      <c r="I33" s="9"/>
    </row>
    <row r="34" spans="1:9" x14ac:dyDescent="0.3">
      <c r="A34" s="7"/>
      <c r="B34" s="7"/>
      <c r="D34" s="7"/>
      <c r="E34" s="7"/>
      <c r="F34" s="7"/>
      <c r="G34" s="8"/>
      <c r="H34" s="7"/>
      <c r="I34" s="9"/>
    </row>
    <row r="35" spans="1:9" x14ac:dyDescent="0.3">
      <c r="A35" s="7"/>
      <c r="B35" s="7"/>
      <c r="D35" s="7"/>
      <c r="E35" s="7"/>
      <c r="F35" s="7"/>
      <c r="G35" s="8"/>
      <c r="H35" s="7"/>
      <c r="I35" s="7"/>
    </row>
    <row r="36" spans="1:9" x14ac:dyDescent="0.3">
      <c r="A36" s="7"/>
      <c r="B36" s="7"/>
      <c r="D36" s="7"/>
      <c r="E36" s="7"/>
      <c r="F36" s="7"/>
      <c r="G36" s="8"/>
      <c r="H36" s="7"/>
      <c r="I36" s="9"/>
    </row>
    <row r="37" spans="1:9" x14ac:dyDescent="0.3">
      <c r="A37" s="7"/>
      <c r="B37" s="7"/>
      <c r="D37" s="7"/>
      <c r="E37" s="7"/>
      <c r="F37" s="7"/>
      <c r="G37" s="8"/>
      <c r="H37" s="7"/>
      <c r="I37" s="9"/>
    </row>
    <row r="38" spans="1:9" x14ac:dyDescent="0.3">
      <c r="A38" s="7"/>
      <c r="B38" s="7"/>
      <c r="G38" s="8"/>
      <c r="H38" s="7"/>
      <c r="I38" s="9"/>
    </row>
    <row r="39" spans="1:9" x14ac:dyDescent="0.3">
      <c r="A39" s="7"/>
      <c r="B39" s="7"/>
      <c r="G39" s="8"/>
      <c r="H39" s="7"/>
      <c r="I39" s="9"/>
    </row>
    <row r="40" spans="1:9" x14ac:dyDescent="0.3">
      <c r="A40" s="7"/>
      <c r="B40" s="7"/>
      <c r="G40" s="8"/>
      <c r="H40" s="7"/>
      <c r="I40" s="9"/>
    </row>
    <row r="41" spans="1:9" x14ac:dyDescent="0.3">
      <c r="A41" s="7"/>
      <c r="B41" s="7"/>
      <c r="G41" s="8"/>
      <c r="H41" s="7"/>
      <c r="I41" s="9"/>
    </row>
    <row r="42" spans="1:9" x14ac:dyDescent="0.3">
      <c r="A42" s="7"/>
      <c r="B42" s="7"/>
      <c r="G42" s="8"/>
      <c r="H42" s="7"/>
      <c r="I42" s="9"/>
    </row>
    <row r="43" spans="1:9" x14ac:dyDescent="0.3">
      <c r="A43" s="7"/>
      <c r="B43" s="7"/>
      <c r="G43" s="8"/>
      <c r="H43" s="7"/>
      <c r="I43" s="9"/>
    </row>
    <row r="44" spans="1:9" x14ac:dyDescent="0.3">
      <c r="A44" s="7"/>
      <c r="B44" s="7"/>
      <c r="G44" s="8"/>
      <c r="H44" s="7"/>
      <c r="I44" s="9"/>
    </row>
    <row r="45" spans="1:9" x14ac:dyDescent="0.3">
      <c r="A45" s="7"/>
      <c r="B45" s="7"/>
      <c r="G45" s="8"/>
      <c r="H45" s="7"/>
      <c r="I45" s="9"/>
    </row>
    <row r="46" spans="1:9" x14ac:dyDescent="0.3">
      <c r="A46" s="7"/>
      <c r="B46" s="7"/>
      <c r="G46" s="8"/>
      <c r="H46" s="7"/>
      <c r="I46" s="9"/>
    </row>
    <row r="47" spans="1:9" x14ac:dyDescent="0.3">
      <c r="A47" s="7"/>
      <c r="B47" s="7"/>
      <c r="G47" s="8"/>
      <c r="H47" s="7"/>
      <c r="I47" s="9"/>
    </row>
    <row r="48" spans="1:9" x14ac:dyDescent="0.3">
      <c r="A48" s="7"/>
      <c r="B48" s="7"/>
      <c r="G48" s="8"/>
      <c r="H48" s="7"/>
      <c r="I48" s="9"/>
    </row>
    <row r="49" spans="1:9" x14ac:dyDescent="0.3">
      <c r="A49" s="7"/>
      <c r="B49" s="7"/>
      <c r="G49" s="8"/>
      <c r="H49" s="7"/>
      <c r="I49" s="9"/>
    </row>
    <row r="50" spans="1:9" x14ac:dyDescent="0.3">
      <c r="A50" s="7"/>
      <c r="B50" s="7"/>
      <c r="G50" s="8"/>
      <c r="H50" s="7"/>
      <c r="I50" s="9"/>
    </row>
    <row r="51" spans="1:9" x14ac:dyDescent="0.3">
      <c r="A51" s="7"/>
      <c r="B51" s="7"/>
      <c r="G51" s="8"/>
      <c r="H51" s="7"/>
      <c r="I51" s="9"/>
    </row>
    <row r="52" spans="1:9" x14ac:dyDescent="0.3">
      <c r="A52" s="7"/>
      <c r="B52" s="7"/>
      <c r="G52" s="8"/>
      <c r="H52" s="7"/>
      <c r="I52" s="9"/>
    </row>
    <row r="53" spans="1:9" x14ac:dyDescent="0.3">
      <c r="A53" s="7"/>
      <c r="B53" s="7"/>
      <c r="G53" s="8"/>
      <c r="H53" s="7"/>
      <c r="I53" s="9"/>
    </row>
    <row r="54" spans="1:9" x14ac:dyDescent="0.3">
      <c r="A54" s="7"/>
      <c r="B54" s="7"/>
      <c r="G54" s="8"/>
      <c r="H54" s="7"/>
      <c r="I54" s="9"/>
    </row>
    <row r="55" spans="1:9" x14ac:dyDescent="0.3">
      <c r="A55" s="7"/>
      <c r="B55" s="7"/>
      <c r="G55" s="8"/>
      <c r="H55" s="7"/>
      <c r="I55" s="9"/>
    </row>
    <row r="56" spans="1:9" x14ac:dyDescent="0.3">
      <c r="A56" s="7"/>
      <c r="B56" s="7"/>
      <c r="G56" s="8"/>
      <c r="H56" s="7"/>
      <c r="I56" s="9"/>
    </row>
    <row r="57" spans="1:9" x14ac:dyDescent="0.3">
      <c r="A57" s="7"/>
      <c r="B57" s="7"/>
      <c r="G57" s="8"/>
      <c r="H57" s="7"/>
      <c r="I57" s="9"/>
    </row>
    <row r="58" spans="1:9" x14ac:dyDescent="0.3">
      <c r="A58" s="7"/>
      <c r="B58" s="7"/>
      <c r="G58" s="8"/>
      <c r="H58" s="7"/>
      <c r="I58" s="9"/>
    </row>
    <row r="59" spans="1:9" x14ac:dyDescent="0.3">
      <c r="A59" s="7"/>
      <c r="B59" s="7"/>
      <c r="G59" s="8"/>
      <c r="H59" s="7"/>
      <c r="I59" s="9"/>
    </row>
    <row r="60" spans="1:9" x14ac:dyDescent="0.3">
      <c r="A60" s="7"/>
      <c r="B60" s="7"/>
      <c r="G60" s="8"/>
      <c r="H60" s="7"/>
      <c r="I60" s="9"/>
    </row>
    <row r="61" spans="1:9" x14ac:dyDescent="0.3">
      <c r="A61" s="7"/>
      <c r="B61" s="7"/>
      <c r="G61" s="8"/>
      <c r="H61" s="7"/>
      <c r="I61" s="9"/>
    </row>
    <row r="62" spans="1:9" x14ac:dyDescent="0.3">
      <c r="A62" s="7"/>
      <c r="B62" s="7"/>
      <c r="G62" s="8"/>
      <c r="H62" s="7"/>
      <c r="I62" s="9"/>
    </row>
  </sheetData>
  <sortState ref="A3:I32">
    <sortCondition descending="1" ref="I3:I32"/>
  </sortState>
  <mergeCells count="1">
    <mergeCell ref="A1:I1"/>
  </mergeCells>
  <phoneticPr fontId="13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D1" workbookViewId="0">
      <selection activeCell="Q10" sqref="Q10"/>
    </sheetView>
  </sheetViews>
  <sheetFormatPr defaultRowHeight="14.4" x14ac:dyDescent="0.3"/>
  <cols>
    <col min="2" max="2" width="11.6640625" bestFit="1" customWidth="1"/>
    <col min="3" max="3" width="21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51" customHeight="1" x14ac:dyDescent="0.3">
      <c r="A1" s="78" t="s">
        <v>412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23</v>
      </c>
      <c r="C3" s="11" t="s">
        <v>413</v>
      </c>
      <c r="D3" s="3">
        <v>118651</v>
      </c>
      <c r="E3" s="3">
        <v>1914075</v>
      </c>
      <c r="F3" s="3">
        <v>9447</v>
      </c>
      <c r="G3" s="3" t="s">
        <v>56</v>
      </c>
      <c r="H3" s="3">
        <v>2023</v>
      </c>
      <c r="I3" s="2">
        <v>7.32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23</v>
      </c>
      <c r="C4" s="11" t="s">
        <v>414</v>
      </c>
      <c r="D4" s="3">
        <v>118651</v>
      </c>
      <c r="E4" s="3">
        <v>2014692</v>
      </c>
      <c r="F4" s="3">
        <v>10672</v>
      </c>
      <c r="G4" s="3" t="s">
        <v>56</v>
      </c>
      <c r="H4" s="3">
        <v>2023</v>
      </c>
      <c r="I4" s="2">
        <v>7.85</v>
      </c>
      <c r="K4" s="5" t="s">
        <v>11</v>
      </c>
      <c r="L4" s="5">
        <f>COUNTIFS(I3:I69, "&lt;=10", I3:I69, "&gt;=9")</f>
        <v>0</v>
      </c>
      <c r="M4" s="5">
        <f>COUNTIFS(I3:I69, "&lt;9", I3:I69, "&gt;=8")</f>
        <v>40</v>
      </c>
      <c r="N4" s="5">
        <f>COUNTIFS(I3:I69, "&lt;8", I3:I69, "&gt;=7")</f>
        <v>17</v>
      </c>
      <c r="O4" s="5">
        <f>COUNTIFS(I3:I69, "&lt;7", I3:I69, "&gt;=6")</f>
        <v>0</v>
      </c>
      <c r="P4" s="5">
        <f>COUNTIFS(I3:I69, "&lt;6", I3:I69, "&gt;=5")</f>
        <v>0</v>
      </c>
      <c r="Q4" s="5">
        <f>COUNTIF(I3:I69, "GPW")</f>
        <v>6</v>
      </c>
      <c r="R4" s="5">
        <f>L4+M4+N4+O4+P4+Q4</f>
        <v>63</v>
      </c>
    </row>
    <row r="5" spans="1:18" x14ac:dyDescent="0.3">
      <c r="A5" s="3">
        <v>3</v>
      </c>
      <c r="B5" s="3" t="s">
        <v>23</v>
      </c>
      <c r="C5" s="11" t="s">
        <v>415</v>
      </c>
      <c r="D5" s="3">
        <v>118651</v>
      </c>
      <c r="E5" s="3">
        <v>2014678</v>
      </c>
      <c r="F5" s="3">
        <v>10658</v>
      </c>
      <c r="G5" s="3" t="s">
        <v>56</v>
      </c>
      <c r="H5" s="3">
        <v>2023</v>
      </c>
      <c r="I5" s="2">
        <v>7.66</v>
      </c>
    </row>
    <row r="6" spans="1:18" x14ac:dyDescent="0.3">
      <c r="A6" s="3">
        <v>4</v>
      </c>
      <c r="B6" s="3" t="s">
        <v>23</v>
      </c>
      <c r="C6" s="11" t="s">
        <v>416</v>
      </c>
      <c r="D6" s="3">
        <v>118651</v>
      </c>
      <c r="E6" s="3">
        <v>2014666</v>
      </c>
      <c r="F6" s="3">
        <v>10646</v>
      </c>
      <c r="G6" s="3" t="s">
        <v>56</v>
      </c>
      <c r="H6" s="3">
        <v>2023</v>
      </c>
      <c r="I6" s="2">
        <v>8.25</v>
      </c>
    </row>
    <row r="7" spans="1:18" x14ac:dyDescent="0.3">
      <c r="A7" s="3">
        <v>5</v>
      </c>
      <c r="B7" s="3" t="s">
        <v>23</v>
      </c>
      <c r="C7" s="11" t="s">
        <v>417</v>
      </c>
      <c r="D7" s="3">
        <v>118651</v>
      </c>
      <c r="E7" s="3">
        <v>2014653</v>
      </c>
      <c r="F7" s="3">
        <v>10633</v>
      </c>
      <c r="G7" s="3" t="s">
        <v>56</v>
      </c>
      <c r="H7" s="3">
        <v>2023</v>
      </c>
      <c r="I7" s="2">
        <v>7.92</v>
      </c>
    </row>
    <row r="8" spans="1:18" x14ac:dyDescent="0.3">
      <c r="A8" s="3">
        <v>6</v>
      </c>
      <c r="B8" s="3" t="s">
        <v>23</v>
      </c>
      <c r="C8" s="11" t="s">
        <v>418</v>
      </c>
      <c r="D8" s="3">
        <v>118651</v>
      </c>
      <c r="E8" s="3">
        <v>2014652</v>
      </c>
      <c r="F8" s="3">
        <v>10632</v>
      </c>
      <c r="G8" s="3" t="s">
        <v>56</v>
      </c>
      <c r="H8" s="3">
        <v>2023</v>
      </c>
      <c r="I8" s="2">
        <v>8.75</v>
      </c>
    </row>
    <row r="9" spans="1:18" x14ac:dyDescent="0.3">
      <c r="A9" s="3">
        <v>7</v>
      </c>
      <c r="B9" s="3" t="s">
        <v>23</v>
      </c>
      <c r="C9" s="11" t="s">
        <v>419</v>
      </c>
      <c r="D9" s="3">
        <v>118651</v>
      </c>
      <c r="E9" s="3">
        <v>2014649</v>
      </c>
      <c r="F9" s="3">
        <v>10629</v>
      </c>
      <c r="G9" s="3" t="s">
        <v>56</v>
      </c>
      <c r="H9" s="3">
        <v>2023</v>
      </c>
      <c r="I9" s="2">
        <v>8.0399999999999991</v>
      </c>
    </row>
    <row r="10" spans="1:18" x14ac:dyDescent="0.3">
      <c r="A10" s="3">
        <v>8</v>
      </c>
      <c r="B10" s="3" t="s">
        <v>23</v>
      </c>
      <c r="C10" s="11" t="s">
        <v>420</v>
      </c>
      <c r="D10" s="3">
        <v>118651</v>
      </c>
      <c r="E10" s="3">
        <v>2014647</v>
      </c>
      <c r="F10" s="3">
        <v>10627</v>
      </c>
      <c r="G10" s="3" t="s">
        <v>56</v>
      </c>
      <c r="H10" s="3">
        <v>2023</v>
      </c>
      <c r="I10" s="2">
        <v>8.15</v>
      </c>
    </row>
    <row r="11" spans="1:18" x14ac:dyDescent="0.3">
      <c r="A11" s="3">
        <v>9</v>
      </c>
      <c r="B11" s="3" t="s">
        <v>23</v>
      </c>
      <c r="C11" s="1" t="s">
        <v>421</v>
      </c>
      <c r="D11" s="3">
        <v>118651</v>
      </c>
      <c r="E11" s="3">
        <v>2014639</v>
      </c>
      <c r="F11" s="3">
        <v>10619</v>
      </c>
      <c r="G11" s="3" t="s">
        <v>56</v>
      </c>
      <c r="H11" s="3">
        <v>2023</v>
      </c>
      <c r="I11" s="3">
        <v>8.69</v>
      </c>
    </row>
    <row r="12" spans="1:18" x14ac:dyDescent="0.3">
      <c r="A12" s="3">
        <v>10</v>
      </c>
      <c r="B12" s="3" t="s">
        <v>23</v>
      </c>
      <c r="C12" s="11" t="s">
        <v>422</v>
      </c>
      <c r="D12" s="3">
        <v>118651</v>
      </c>
      <c r="E12" s="3">
        <v>2014618</v>
      </c>
      <c r="F12" s="3">
        <v>10598</v>
      </c>
      <c r="G12" s="3" t="s">
        <v>56</v>
      </c>
      <c r="H12" s="3">
        <v>2023</v>
      </c>
      <c r="I12" s="2">
        <v>8.14</v>
      </c>
    </row>
    <row r="13" spans="1:18" x14ac:dyDescent="0.3">
      <c r="A13" s="3">
        <v>11</v>
      </c>
      <c r="B13" s="3" t="s">
        <v>23</v>
      </c>
      <c r="C13" s="11" t="s">
        <v>423</v>
      </c>
      <c r="D13" s="3">
        <v>118651</v>
      </c>
      <c r="E13" s="3">
        <v>2014614</v>
      </c>
      <c r="F13" s="3">
        <v>10594</v>
      </c>
      <c r="G13" s="3" t="s">
        <v>56</v>
      </c>
      <c r="H13" s="3">
        <v>2023</v>
      </c>
      <c r="I13" s="2">
        <v>8.49</v>
      </c>
    </row>
    <row r="14" spans="1:18" x14ac:dyDescent="0.3">
      <c r="A14" s="3">
        <v>12</v>
      </c>
      <c r="B14" s="3" t="s">
        <v>23</v>
      </c>
      <c r="C14" s="11" t="s">
        <v>424</v>
      </c>
      <c r="D14" s="3">
        <v>118651</v>
      </c>
      <c r="E14" s="3">
        <v>2014608</v>
      </c>
      <c r="F14" s="3">
        <v>10588</v>
      </c>
      <c r="G14" s="3" t="s">
        <v>56</v>
      </c>
      <c r="H14" s="3">
        <v>2023</v>
      </c>
      <c r="I14" s="2">
        <v>8.83</v>
      </c>
    </row>
    <row r="15" spans="1:18" x14ac:dyDescent="0.3">
      <c r="A15" s="3">
        <v>13</v>
      </c>
      <c r="B15" s="3" t="s">
        <v>23</v>
      </c>
      <c r="C15" s="11" t="s">
        <v>425</v>
      </c>
      <c r="D15" s="3">
        <v>118651</v>
      </c>
      <c r="E15" s="3">
        <v>2014606</v>
      </c>
      <c r="F15" s="3">
        <v>10586</v>
      </c>
      <c r="G15" s="3" t="s">
        <v>56</v>
      </c>
      <c r="H15" s="3">
        <v>2023</v>
      </c>
      <c r="I15" s="2">
        <v>8.65</v>
      </c>
    </row>
    <row r="16" spans="1:18" x14ac:dyDescent="0.3">
      <c r="A16" s="3">
        <v>14</v>
      </c>
      <c r="B16" s="3" t="s">
        <v>23</v>
      </c>
      <c r="C16" s="11" t="s">
        <v>426</v>
      </c>
      <c r="D16" s="3">
        <v>118651</v>
      </c>
      <c r="E16" s="3">
        <v>2014598</v>
      </c>
      <c r="F16" s="3">
        <v>10578</v>
      </c>
      <c r="G16" s="3" t="s">
        <v>56</v>
      </c>
      <c r="H16" s="3">
        <v>2023</v>
      </c>
      <c r="I16" s="2">
        <v>7.38</v>
      </c>
    </row>
    <row r="17" spans="1:9" x14ac:dyDescent="0.3">
      <c r="A17" s="3">
        <v>15</v>
      </c>
      <c r="B17" s="3" t="s">
        <v>23</v>
      </c>
      <c r="C17" s="1" t="s">
        <v>427</v>
      </c>
      <c r="D17" s="3">
        <v>118651</v>
      </c>
      <c r="E17" s="3">
        <v>2014582</v>
      </c>
      <c r="F17" s="3">
        <v>10562</v>
      </c>
      <c r="G17" s="3" t="s">
        <v>56</v>
      </c>
      <c r="H17" s="3">
        <v>2023</v>
      </c>
      <c r="I17" s="3">
        <v>8.58</v>
      </c>
    </row>
    <row r="18" spans="1:9" x14ac:dyDescent="0.3">
      <c r="A18" s="3">
        <v>16</v>
      </c>
      <c r="B18" s="3" t="s">
        <v>23</v>
      </c>
      <c r="C18" s="11" t="s">
        <v>428</v>
      </c>
      <c r="D18" s="3">
        <v>118651</v>
      </c>
      <c r="E18" s="3">
        <v>2014564</v>
      </c>
      <c r="F18" s="3">
        <v>10544</v>
      </c>
      <c r="G18" s="3" t="s">
        <v>56</v>
      </c>
      <c r="H18" s="3">
        <v>2023</v>
      </c>
      <c r="I18" s="2">
        <v>7.72</v>
      </c>
    </row>
    <row r="19" spans="1:9" x14ac:dyDescent="0.3">
      <c r="A19" s="3">
        <v>17</v>
      </c>
      <c r="B19" s="3" t="s">
        <v>23</v>
      </c>
      <c r="C19" s="11" t="s">
        <v>429</v>
      </c>
      <c r="D19" s="3">
        <v>118651</v>
      </c>
      <c r="E19" s="3">
        <v>2014560</v>
      </c>
      <c r="F19" s="3">
        <v>10540</v>
      </c>
      <c r="G19" s="3" t="s">
        <v>56</v>
      </c>
      <c r="H19" s="3">
        <v>2023</v>
      </c>
      <c r="I19" s="2">
        <v>8.1</v>
      </c>
    </row>
    <row r="20" spans="1:9" x14ac:dyDescent="0.3">
      <c r="A20" s="3">
        <v>18</v>
      </c>
      <c r="B20" s="3" t="s">
        <v>23</v>
      </c>
      <c r="C20" s="11" t="s">
        <v>430</v>
      </c>
      <c r="D20" s="3">
        <v>118651</v>
      </c>
      <c r="E20" s="3">
        <v>2014556</v>
      </c>
      <c r="F20" s="3">
        <v>10536</v>
      </c>
      <c r="G20" s="3" t="s">
        <v>56</v>
      </c>
      <c r="H20" s="3">
        <v>2023</v>
      </c>
      <c r="I20" s="2">
        <v>7.99</v>
      </c>
    </row>
    <row r="21" spans="1:9" x14ac:dyDescent="0.3">
      <c r="A21" s="3">
        <v>19</v>
      </c>
      <c r="B21" s="3" t="s">
        <v>23</v>
      </c>
      <c r="C21" s="11" t="s">
        <v>431</v>
      </c>
      <c r="D21" s="3">
        <v>118651</v>
      </c>
      <c r="E21" s="3">
        <v>2014555</v>
      </c>
      <c r="F21" s="3">
        <v>110535</v>
      </c>
      <c r="G21" s="3" t="s">
        <v>56</v>
      </c>
      <c r="H21" s="3">
        <v>2023</v>
      </c>
      <c r="I21" s="2" t="s">
        <v>10</v>
      </c>
    </row>
    <row r="22" spans="1:9" x14ac:dyDescent="0.3">
      <c r="A22" s="3">
        <v>20</v>
      </c>
      <c r="B22" s="3" t="s">
        <v>23</v>
      </c>
      <c r="C22" s="11" t="s">
        <v>432</v>
      </c>
      <c r="D22" s="3">
        <v>118651</v>
      </c>
      <c r="E22" s="3">
        <v>2014549</v>
      </c>
      <c r="F22" s="3">
        <v>10529</v>
      </c>
      <c r="G22" s="3" t="s">
        <v>56</v>
      </c>
      <c r="H22" s="3">
        <v>2023</v>
      </c>
      <c r="I22" s="2">
        <v>8.59</v>
      </c>
    </row>
    <row r="23" spans="1:9" x14ac:dyDescent="0.3">
      <c r="A23" s="3">
        <v>21</v>
      </c>
      <c r="B23" s="3" t="s">
        <v>23</v>
      </c>
      <c r="C23" s="11" t="s">
        <v>433</v>
      </c>
      <c r="D23" s="3">
        <v>118651</v>
      </c>
      <c r="E23" s="3">
        <v>2014547</v>
      </c>
      <c r="F23" s="3">
        <v>10527</v>
      </c>
      <c r="G23" s="3" t="s">
        <v>56</v>
      </c>
      <c r="H23" s="3">
        <v>2023</v>
      </c>
      <c r="I23" s="2">
        <v>8.41</v>
      </c>
    </row>
    <row r="24" spans="1:9" x14ac:dyDescent="0.3">
      <c r="A24" s="3">
        <v>22</v>
      </c>
      <c r="B24" s="3" t="s">
        <v>23</v>
      </c>
      <c r="C24" s="11" t="s">
        <v>434</v>
      </c>
      <c r="D24" s="3">
        <v>118651</v>
      </c>
      <c r="E24" s="3">
        <v>2014543</v>
      </c>
      <c r="F24" s="3">
        <v>10523</v>
      </c>
      <c r="G24" s="3" t="s">
        <v>56</v>
      </c>
      <c r="H24" s="3">
        <v>2023</v>
      </c>
      <c r="I24" s="2">
        <v>7.85</v>
      </c>
    </row>
    <row r="25" spans="1:9" x14ac:dyDescent="0.3">
      <c r="A25" s="3">
        <v>23</v>
      </c>
      <c r="B25" s="3" t="s">
        <v>23</v>
      </c>
      <c r="C25" s="1" t="s">
        <v>435</v>
      </c>
      <c r="D25" s="3">
        <v>118651</v>
      </c>
      <c r="E25" s="3">
        <v>2014517</v>
      </c>
      <c r="F25" s="3">
        <v>10497</v>
      </c>
      <c r="G25" s="3" t="s">
        <v>56</v>
      </c>
      <c r="H25" s="3">
        <v>2023</v>
      </c>
      <c r="I25" s="3">
        <v>8.18</v>
      </c>
    </row>
    <row r="26" spans="1:9" x14ac:dyDescent="0.3">
      <c r="A26" s="3">
        <v>24</v>
      </c>
      <c r="B26" s="3" t="s">
        <v>23</v>
      </c>
      <c r="C26" s="11" t="s">
        <v>436</v>
      </c>
      <c r="D26" s="3">
        <v>118651</v>
      </c>
      <c r="E26" s="3">
        <v>2014510</v>
      </c>
      <c r="F26" s="3">
        <v>10490</v>
      </c>
      <c r="G26" s="3" t="s">
        <v>56</v>
      </c>
      <c r="H26" s="3">
        <v>2023</v>
      </c>
      <c r="I26" s="2" t="s">
        <v>10</v>
      </c>
    </row>
    <row r="27" spans="1:9" x14ac:dyDescent="0.3">
      <c r="A27" s="3">
        <v>25</v>
      </c>
      <c r="B27" s="3" t="s">
        <v>23</v>
      </c>
      <c r="C27" s="11" t="s">
        <v>437</v>
      </c>
      <c r="D27" s="3">
        <v>118651</v>
      </c>
      <c r="E27" s="3">
        <v>2014511</v>
      </c>
      <c r="F27" s="3">
        <v>10491</v>
      </c>
      <c r="G27" s="3" t="s">
        <v>56</v>
      </c>
      <c r="H27" s="3">
        <v>2023</v>
      </c>
      <c r="I27" s="2">
        <v>7.39</v>
      </c>
    </row>
    <row r="28" spans="1:9" x14ac:dyDescent="0.3">
      <c r="A28" s="3">
        <v>26</v>
      </c>
      <c r="B28" s="3" t="s">
        <v>23</v>
      </c>
      <c r="C28" s="11" t="s">
        <v>438</v>
      </c>
      <c r="D28" s="3">
        <v>118651</v>
      </c>
      <c r="E28" s="3">
        <v>2014509</v>
      </c>
      <c r="F28" s="3">
        <v>10489</v>
      </c>
      <c r="G28" s="3" t="s">
        <v>56</v>
      </c>
      <c r="H28" s="3">
        <v>2023</v>
      </c>
      <c r="I28" s="2" t="s">
        <v>10</v>
      </c>
    </row>
    <row r="29" spans="1:9" x14ac:dyDescent="0.3">
      <c r="A29" s="3">
        <v>27</v>
      </c>
      <c r="B29" s="3" t="s">
        <v>23</v>
      </c>
      <c r="C29" s="11" t="s">
        <v>163</v>
      </c>
      <c r="D29" s="3">
        <v>118651</v>
      </c>
      <c r="E29" s="3">
        <v>2014482</v>
      </c>
      <c r="F29" s="3">
        <v>10462</v>
      </c>
      <c r="G29" s="3" t="s">
        <v>56</v>
      </c>
      <c r="H29" s="3">
        <v>2023</v>
      </c>
      <c r="I29" s="2">
        <v>8.4600000000000009</v>
      </c>
    </row>
    <row r="30" spans="1:9" x14ac:dyDescent="0.3">
      <c r="A30" s="3">
        <v>28</v>
      </c>
      <c r="B30" s="3" t="s">
        <v>23</v>
      </c>
      <c r="C30" s="1" t="s">
        <v>439</v>
      </c>
      <c r="D30" s="3">
        <v>118651</v>
      </c>
      <c r="E30" s="3">
        <v>2014473</v>
      </c>
      <c r="F30" s="3">
        <v>10453</v>
      </c>
      <c r="G30" s="3" t="s">
        <v>56</v>
      </c>
      <c r="H30" s="3">
        <v>2023</v>
      </c>
      <c r="I30" s="3">
        <v>8.6199999999999992</v>
      </c>
    </row>
    <row r="31" spans="1:9" x14ac:dyDescent="0.3">
      <c r="A31" s="3">
        <v>29</v>
      </c>
      <c r="B31" s="3" t="s">
        <v>23</v>
      </c>
      <c r="C31" s="11" t="s">
        <v>33</v>
      </c>
      <c r="D31" s="3">
        <v>118651</v>
      </c>
      <c r="E31" s="3">
        <v>2014468</v>
      </c>
      <c r="F31" s="3">
        <v>10448</v>
      </c>
      <c r="G31" s="3" t="s">
        <v>56</v>
      </c>
      <c r="H31" s="3">
        <v>2023</v>
      </c>
      <c r="I31" s="2">
        <v>8.48</v>
      </c>
    </row>
    <row r="32" spans="1:9" x14ac:dyDescent="0.3">
      <c r="A32" s="3">
        <v>30</v>
      </c>
      <c r="B32" s="3" t="s">
        <v>23</v>
      </c>
      <c r="C32" s="11" t="s">
        <v>440</v>
      </c>
      <c r="D32" s="3">
        <v>118651</v>
      </c>
      <c r="E32" s="3">
        <v>2014464</v>
      </c>
      <c r="F32" s="3">
        <v>10444</v>
      </c>
      <c r="G32" s="3" t="s">
        <v>56</v>
      </c>
      <c r="H32" s="3">
        <v>2023</v>
      </c>
      <c r="I32" s="2">
        <v>8.3000000000000007</v>
      </c>
    </row>
    <row r="33" spans="1:9" x14ac:dyDescent="0.3">
      <c r="A33" s="3">
        <v>31</v>
      </c>
      <c r="B33" s="3" t="s">
        <v>23</v>
      </c>
      <c r="C33" s="11" t="s">
        <v>441</v>
      </c>
      <c r="D33" s="3">
        <v>118651</v>
      </c>
      <c r="E33" s="3">
        <v>2014455</v>
      </c>
      <c r="F33" s="3">
        <v>10435</v>
      </c>
      <c r="G33" s="3" t="s">
        <v>56</v>
      </c>
      <c r="H33" s="3">
        <v>2023</v>
      </c>
      <c r="I33" s="2">
        <v>8.01</v>
      </c>
    </row>
    <row r="34" spans="1:9" x14ac:dyDescent="0.3">
      <c r="A34" s="3">
        <v>32</v>
      </c>
      <c r="B34" s="3" t="s">
        <v>23</v>
      </c>
      <c r="C34" s="11" t="s">
        <v>442</v>
      </c>
      <c r="D34" s="3">
        <v>118651</v>
      </c>
      <c r="E34" s="3">
        <v>2014445</v>
      </c>
      <c r="F34" s="3">
        <v>10425</v>
      </c>
      <c r="G34" s="3" t="s">
        <v>56</v>
      </c>
      <c r="H34" s="3">
        <v>2023</v>
      </c>
      <c r="I34" s="2">
        <v>8.0299999999999994</v>
      </c>
    </row>
    <row r="35" spans="1:9" x14ac:dyDescent="0.3">
      <c r="A35" s="3">
        <v>33</v>
      </c>
      <c r="B35" s="3" t="s">
        <v>23</v>
      </c>
      <c r="C35" s="11" t="s">
        <v>443</v>
      </c>
      <c r="D35" s="3">
        <v>118651</v>
      </c>
      <c r="E35" s="3">
        <v>2014430</v>
      </c>
      <c r="F35" s="3">
        <v>10410</v>
      </c>
      <c r="G35" s="3" t="s">
        <v>56</v>
      </c>
      <c r="H35" s="3">
        <v>2023</v>
      </c>
      <c r="I35" s="2">
        <v>7.99</v>
      </c>
    </row>
    <row r="36" spans="1:9" x14ac:dyDescent="0.3">
      <c r="A36" s="3">
        <v>34</v>
      </c>
      <c r="B36" s="3" t="s">
        <v>23</v>
      </c>
      <c r="C36" s="11" t="s">
        <v>444</v>
      </c>
      <c r="D36" s="3">
        <v>118651</v>
      </c>
      <c r="E36" s="3">
        <v>2014423</v>
      </c>
      <c r="F36" s="3">
        <v>10403</v>
      </c>
      <c r="G36" s="3" t="s">
        <v>56</v>
      </c>
      <c r="H36" s="3">
        <v>2023</v>
      </c>
      <c r="I36" s="2">
        <v>8.32</v>
      </c>
    </row>
    <row r="37" spans="1:9" x14ac:dyDescent="0.3">
      <c r="A37" s="3">
        <v>35</v>
      </c>
      <c r="B37" s="3" t="s">
        <v>23</v>
      </c>
      <c r="C37" s="11" t="s">
        <v>445</v>
      </c>
      <c r="D37" s="3">
        <v>118651</v>
      </c>
      <c r="E37" s="3">
        <v>2014421</v>
      </c>
      <c r="F37" s="3">
        <v>10401</v>
      </c>
      <c r="G37" s="3" t="s">
        <v>56</v>
      </c>
      <c r="H37" s="3">
        <v>2023</v>
      </c>
      <c r="I37" s="2">
        <v>8.44</v>
      </c>
    </row>
    <row r="38" spans="1:9" x14ac:dyDescent="0.3">
      <c r="A38" s="3">
        <v>36</v>
      </c>
      <c r="B38" s="3" t="s">
        <v>23</v>
      </c>
      <c r="C38" s="11" t="s">
        <v>446</v>
      </c>
      <c r="D38" s="3">
        <v>118651</v>
      </c>
      <c r="E38" s="3">
        <v>2014418</v>
      </c>
      <c r="F38" s="3">
        <v>10398</v>
      </c>
      <c r="G38" s="3" t="s">
        <v>56</v>
      </c>
      <c r="H38" s="3">
        <v>2023</v>
      </c>
      <c r="I38" s="2">
        <v>8.17</v>
      </c>
    </row>
    <row r="39" spans="1:9" x14ac:dyDescent="0.3">
      <c r="A39" s="3">
        <v>37</v>
      </c>
      <c r="B39" s="3" t="s">
        <v>23</v>
      </c>
      <c r="C39" s="11" t="s">
        <v>447</v>
      </c>
      <c r="D39" s="3">
        <v>118651</v>
      </c>
      <c r="E39" s="3">
        <v>2014412</v>
      </c>
      <c r="F39" s="3">
        <v>10392</v>
      </c>
      <c r="G39" s="3" t="s">
        <v>56</v>
      </c>
      <c r="H39" s="3">
        <v>2023</v>
      </c>
      <c r="I39" s="2">
        <v>8.11</v>
      </c>
    </row>
    <row r="40" spans="1:9" x14ac:dyDescent="0.3">
      <c r="A40" s="3">
        <v>38</v>
      </c>
      <c r="B40" s="3" t="s">
        <v>23</v>
      </c>
      <c r="C40" s="11" t="s">
        <v>448</v>
      </c>
      <c r="D40" s="3">
        <v>118651</v>
      </c>
      <c r="E40" s="3">
        <v>2014411</v>
      </c>
      <c r="F40" s="3">
        <v>10391</v>
      </c>
      <c r="G40" s="3" t="s">
        <v>56</v>
      </c>
      <c r="H40" s="3">
        <v>2023</v>
      </c>
      <c r="I40" s="2">
        <v>8.1999999999999993</v>
      </c>
    </row>
    <row r="41" spans="1:9" x14ac:dyDescent="0.3">
      <c r="A41" s="3">
        <v>39</v>
      </c>
      <c r="B41" s="3" t="s">
        <v>23</v>
      </c>
      <c r="C41" s="11" t="s">
        <v>449</v>
      </c>
      <c r="D41" s="3">
        <v>118651</v>
      </c>
      <c r="E41" s="3">
        <v>2014401</v>
      </c>
      <c r="F41" s="3">
        <v>10381</v>
      </c>
      <c r="G41" s="3" t="s">
        <v>56</v>
      </c>
      <c r="H41" s="3">
        <v>2023</v>
      </c>
      <c r="I41" s="2">
        <v>7.96</v>
      </c>
    </row>
    <row r="42" spans="1:9" x14ac:dyDescent="0.3">
      <c r="A42" s="3">
        <v>40</v>
      </c>
      <c r="B42" s="3" t="s">
        <v>23</v>
      </c>
      <c r="C42" s="1" t="s">
        <v>450</v>
      </c>
      <c r="D42" s="3">
        <v>118651</v>
      </c>
      <c r="E42" s="3">
        <v>2014395</v>
      </c>
      <c r="F42" s="3">
        <v>10375</v>
      </c>
      <c r="G42" s="3" t="s">
        <v>56</v>
      </c>
      <c r="H42" s="3">
        <v>2023</v>
      </c>
      <c r="I42" s="3">
        <v>7.58</v>
      </c>
    </row>
    <row r="43" spans="1:9" x14ac:dyDescent="0.3">
      <c r="A43" s="3">
        <v>41</v>
      </c>
      <c r="B43" s="3" t="s">
        <v>23</v>
      </c>
      <c r="C43" s="11" t="s">
        <v>451</v>
      </c>
      <c r="D43" s="3">
        <v>118651</v>
      </c>
      <c r="E43" s="3">
        <v>2014391</v>
      </c>
      <c r="F43" s="3">
        <v>10371</v>
      </c>
      <c r="G43" s="3" t="s">
        <v>56</v>
      </c>
      <c r="H43" s="3">
        <v>2023</v>
      </c>
      <c r="I43" s="2">
        <v>7.86</v>
      </c>
    </row>
    <row r="44" spans="1:9" x14ac:dyDescent="0.3">
      <c r="A44" s="3">
        <v>42</v>
      </c>
      <c r="B44" s="3" t="s">
        <v>23</v>
      </c>
      <c r="C44" s="11" t="s">
        <v>75</v>
      </c>
      <c r="D44" s="3">
        <v>118651</v>
      </c>
      <c r="E44" s="3">
        <v>2014385</v>
      </c>
      <c r="F44" s="3">
        <v>10365</v>
      </c>
      <c r="G44" s="3" t="s">
        <v>56</v>
      </c>
      <c r="H44" s="3">
        <v>2023</v>
      </c>
      <c r="I44" s="2">
        <v>8.35</v>
      </c>
    </row>
    <row r="45" spans="1:9" x14ac:dyDescent="0.3">
      <c r="A45" s="3">
        <v>43</v>
      </c>
      <c r="B45" s="3" t="s">
        <v>23</v>
      </c>
      <c r="C45" s="11" t="s">
        <v>452</v>
      </c>
      <c r="D45" s="3">
        <v>118651</v>
      </c>
      <c r="E45" s="3">
        <v>2014362</v>
      </c>
      <c r="F45" s="3">
        <v>10342</v>
      </c>
      <c r="G45" s="3" t="s">
        <v>56</v>
      </c>
      <c r="H45" s="3">
        <v>2023</v>
      </c>
      <c r="I45" s="2">
        <v>7.55</v>
      </c>
    </row>
    <row r="46" spans="1:9" x14ac:dyDescent="0.3">
      <c r="A46" s="3">
        <v>44</v>
      </c>
      <c r="B46" s="3" t="s">
        <v>23</v>
      </c>
      <c r="C46" s="11" t="s">
        <v>453</v>
      </c>
      <c r="D46" s="3">
        <v>118651</v>
      </c>
      <c r="E46" s="3">
        <v>2014354</v>
      </c>
      <c r="F46" s="3">
        <v>10334</v>
      </c>
      <c r="G46" s="3" t="s">
        <v>56</v>
      </c>
      <c r="H46" s="3">
        <v>2023</v>
      </c>
      <c r="I46" s="2">
        <v>8.1300000000000008</v>
      </c>
    </row>
    <row r="47" spans="1:9" x14ac:dyDescent="0.3">
      <c r="A47" s="3">
        <v>45</v>
      </c>
      <c r="B47" s="3" t="s">
        <v>23</v>
      </c>
      <c r="C47" s="11" t="s">
        <v>454</v>
      </c>
      <c r="D47" s="3">
        <v>118651</v>
      </c>
      <c r="E47" s="3">
        <v>2014353</v>
      </c>
      <c r="F47" s="3">
        <v>10333</v>
      </c>
      <c r="G47" s="3" t="s">
        <v>56</v>
      </c>
      <c r="H47" s="3">
        <v>2023</v>
      </c>
      <c r="I47" s="2">
        <v>7.79</v>
      </c>
    </row>
    <row r="48" spans="1:9" x14ac:dyDescent="0.3">
      <c r="A48" s="3">
        <v>46</v>
      </c>
      <c r="B48" s="3" t="s">
        <v>23</v>
      </c>
      <c r="C48" s="11" t="s">
        <v>455</v>
      </c>
      <c r="D48" s="3">
        <v>118651</v>
      </c>
      <c r="E48" s="3">
        <v>2014352</v>
      </c>
      <c r="F48" s="3">
        <v>10332</v>
      </c>
      <c r="G48" s="3" t="s">
        <v>56</v>
      </c>
      <c r="H48" s="3">
        <v>2023</v>
      </c>
      <c r="I48" s="2" t="s">
        <v>10</v>
      </c>
    </row>
    <row r="49" spans="1:9" x14ac:dyDescent="0.3">
      <c r="A49" s="3">
        <v>47</v>
      </c>
      <c r="B49" s="3" t="s">
        <v>23</v>
      </c>
      <c r="C49" s="11" t="s">
        <v>122</v>
      </c>
      <c r="D49" s="3">
        <v>118651</v>
      </c>
      <c r="E49" s="3">
        <v>2014342</v>
      </c>
      <c r="F49" s="3">
        <v>10322</v>
      </c>
      <c r="G49" s="3" t="s">
        <v>56</v>
      </c>
      <c r="H49" s="3">
        <v>2023</v>
      </c>
      <c r="I49" s="2">
        <v>7.46</v>
      </c>
    </row>
    <row r="50" spans="1:9" x14ac:dyDescent="0.3">
      <c r="A50" s="3">
        <v>48</v>
      </c>
      <c r="B50" s="3" t="s">
        <v>23</v>
      </c>
      <c r="C50" s="11" t="s">
        <v>122</v>
      </c>
      <c r="D50" s="3">
        <v>118651</v>
      </c>
      <c r="E50" s="3">
        <v>2014341</v>
      </c>
      <c r="F50" s="3">
        <v>10321</v>
      </c>
      <c r="G50" s="3" t="s">
        <v>56</v>
      </c>
      <c r="H50" s="3">
        <v>2023</v>
      </c>
      <c r="I50" s="2">
        <v>8.8000000000000007</v>
      </c>
    </row>
    <row r="51" spans="1:9" x14ac:dyDescent="0.3">
      <c r="A51" s="3">
        <v>49</v>
      </c>
      <c r="B51" s="3" t="s">
        <v>23</v>
      </c>
      <c r="C51" s="11" t="s">
        <v>456</v>
      </c>
      <c r="D51" s="3">
        <v>118651</v>
      </c>
      <c r="E51" s="3">
        <v>2014327</v>
      </c>
      <c r="F51" s="3">
        <v>10307</v>
      </c>
      <c r="G51" s="3" t="s">
        <v>56</v>
      </c>
      <c r="H51" s="3">
        <v>2023</v>
      </c>
      <c r="I51" s="2">
        <v>8.82</v>
      </c>
    </row>
    <row r="52" spans="1:9" x14ac:dyDescent="0.3">
      <c r="A52" s="3">
        <v>50</v>
      </c>
      <c r="B52" s="3" t="s">
        <v>23</v>
      </c>
      <c r="C52" s="11" t="s">
        <v>457</v>
      </c>
      <c r="D52" s="3">
        <v>118651</v>
      </c>
      <c r="E52" s="3">
        <v>2014311</v>
      </c>
      <c r="F52" s="3">
        <v>10291</v>
      </c>
      <c r="G52" s="3" t="s">
        <v>56</v>
      </c>
      <c r="H52" s="3">
        <v>2023</v>
      </c>
      <c r="I52" s="2">
        <v>8.01</v>
      </c>
    </row>
    <row r="53" spans="1:9" x14ac:dyDescent="0.3">
      <c r="A53" s="3">
        <v>51</v>
      </c>
      <c r="B53" s="3" t="s">
        <v>23</v>
      </c>
      <c r="C53" s="11" t="s">
        <v>458</v>
      </c>
      <c r="D53" s="3">
        <v>118651</v>
      </c>
      <c r="E53" s="3">
        <v>2014284</v>
      </c>
      <c r="F53" s="3">
        <v>10264</v>
      </c>
      <c r="G53" s="3" t="s">
        <v>56</v>
      </c>
      <c r="H53" s="3">
        <v>2023</v>
      </c>
      <c r="I53" s="2">
        <v>8.68</v>
      </c>
    </row>
    <row r="54" spans="1:9" x14ac:dyDescent="0.3">
      <c r="A54" s="3">
        <v>52</v>
      </c>
      <c r="B54" s="3" t="s">
        <v>23</v>
      </c>
      <c r="C54" s="11" t="s">
        <v>459</v>
      </c>
      <c r="D54" s="3">
        <v>118651</v>
      </c>
      <c r="E54" s="3">
        <v>2014253</v>
      </c>
      <c r="F54" s="3">
        <v>10233</v>
      </c>
      <c r="G54" s="3" t="s">
        <v>56</v>
      </c>
      <c r="H54" s="3">
        <v>2023</v>
      </c>
      <c r="I54" s="2">
        <v>7.92</v>
      </c>
    </row>
    <row r="55" spans="1:9" x14ac:dyDescent="0.3">
      <c r="A55" s="3">
        <v>53</v>
      </c>
      <c r="B55" s="3" t="s">
        <v>23</v>
      </c>
      <c r="C55" s="11" t="s">
        <v>87</v>
      </c>
      <c r="D55" s="3">
        <v>118651</v>
      </c>
      <c r="E55" s="3">
        <v>2014238</v>
      </c>
      <c r="F55" s="3">
        <v>10218</v>
      </c>
      <c r="G55" s="3" t="s">
        <v>56</v>
      </c>
      <c r="H55" s="3">
        <v>2023</v>
      </c>
      <c r="I55" s="2">
        <v>8.61</v>
      </c>
    </row>
    <row r="56" spans="1:9" x14ac:dyDescent="0.3">
      <c r="A56" s="3">
        <v>54</v>
      </c>
      <c r="B56" s="3" t="s">
        <v>23</v>
      </c>
      <c r="C56" s="11" t="s">
        <v>87</v>
      </c>
      <c r="D56" s="3">
        <v>118651</v>
      </c>
      <c r="E56" s="3">
        <v>2014237</v>
      </c>
      <c r="F56" s="3">
        <v>10217</v>
      </c>
      <c r="G56" s="3" t="s">
        <v>56</v>
      </c>
      <c r="H56" s="3">
        <v>2023</v>
      </c>
      <c r="I56" s="2">
        <v>8.7899999999999991</v>
      </c>
    </row>
    <row r="57" spans="1:9" x14ac:dyDescent="0.3">
      <c r="A57" s="3">
        <v>55</v>
      </c>
      <c r="B57" s="3" t="s">
        <v>23</v>
      </c>
      <c r="C57" s="11" t="s">
        <v>460</v>
      </c>
      <c r="D57" s="3">
        <v>118651</v>
      </c>
      <c r="E57" s="3">
        <v>2014222</v>
      </c>
      <c r="F57" s="3">
        <v>10202</v>
      </c>
      <c r="G57" s="3" t="s">
        <v>56</v>
      </c>
      <c r="H57" s="3">
        <v>2023</v>
      </c>
      <c r="I57" s="2">
        <v>8.31</v>
      </c>
    </row>
    <row r="58" spans="1:9" x14ac:dyDescent="0.3">
      <c r="A58" s="3">
        <v>56</v>
      </c>
      <c r="B58" s="3" t="s">
        <v>23</v>
      </c>
      <c r="C58" s="11" t="s">
        <v>461</v>
      </c>
      <c r="D58" s="3">
        <v>118651</v>
      </c>
      <c r="E58" s="3">
        <v>2014218</v>
      </c>
      <c r="F58" s="3">
        <v>10198</v>
      </c>
      <c r="G58" s="3" t="s">
        <v>56</v>
      </c>
      <c r="H58" s="3">
        <v>2023</v>
      </c>
      <c r="I58" s="2" t="s">
        <v>10</v>
      </c>
    </row>
    <row r="59" spans="1:9" x14ac:dyDescent="0.3">
      <c r="A59" s="3">
        <v>57</v>
      </c>
      <c r="B59" s="3" t="s">
        <v>23</v>
      </c>
      <c r="C59" s="11" t="s">
        <v>462</v>
      </c>
      <c r="D59" s="3">
        <v>118651</v>
      </c>
      <c r="E59" s="3">
        <v>2014200</v>
      </c>
      <c r="F59" s="3">
        <v>10180</v>
      </c>
      <c r="G59" s="3" t="s">
        <v>56</v>
      </c>
      <c r="H59" s="3">
        <v>2023</v>
      </c>
      <c r="I59" s="2">
        <v>8.3800000000000008</v>
      </c>
    </row>
    <row r="60" spans="1:9" x14ac:dyDescent="0.3">
      <c r="A60" s="3">
        <v>58</v>
      </c>
      <c r="B60" s="3" t="s">
        <v>23</v>
      </c>
      <c r="C60" s="11" t="s">
        <v>463</v>
      </c>
      <c r="D60" s="3">
        <v>118651</v>
      </c>
      <c r="E60" s="3">
        <v>2014182</v>
      </c>
      <c r="F60" s="3">
        <v>10162</v>
      </c>
      <c r="G60" s="3" t="s">
        <v>56</v>
      </c>
      <c r="H60" s="3">
        <v>2023</v>
      </c>
      <c r="I60" s="2">
        <v>8.82</v>
      </c>
    </row>
    <row r="61" spans="1:9" x14ac:dyDescent="0.3">
      <c r="A61" s="3">
        <v>59</v>
      </c>
      <c r="B61" s="3" t="s">
        <v>23</v>
      </c>
      <c r="C61" s="11" t="s">
        <v>462</v>
      </c>
      <c r="D61" s="3">
        <v>118651</v>
      </c>
      <c r="E61" s="3">
        <v>2014199</v>
      </c>
      <c r="F61" s="3">
        <v>10179</v>
      </c>
      <c r="G61" s="3" t="s">
        <v>56</v>
      </c>
      <c r="H61" s="3">
        <v>2023</v>
      </c>
      <c r="I61" s="2">
        <v>8.9</v>
      </c>
    </row>
    <row r="62" spans="1:9" x14ac:dyDescent="0.3">
      <c r="A62" s="3">
        <v>60</v>
      </c>
      <c r="B62" s="3" t="s">
        <v>23</v>
      </c>
      <c r="C62" s="1" t="s">
        <v>133</v>
      </c>
      <c r="D62" s="3">
        <v>118651</v>
      </c>
      <c r="E62" s="3">
        <v>2014196</v>
      </c>
      <c r="F62" s="3">
        <v>10176</v>
      </c>
      <c r="G62" s="3" t="s">
        <v>56</v>
      </c>
      <c r="H62" s="3">
        <v>2023</v>
      </c>
      <c r="I62" s="3">
        <v>8</v>
      </c>
    </row>
    <row r="63" spans="1:9" x14ac:dyDescent="0.3">
      <c r="A63" s="3">
        <v>61</v>
      </c>
      <c r="B63" s="3" t="s">
        <v>23</v>
      </c>
      <c r="C63" s="11" t="s">
        <v>464</v>
      </c>
      <c r="D63" s="3">
        <v>118651</v>
      </c>
      <c r="E63" s="3">
        <v>2014193</v>
      </c>
      <c r="F63" s="3">
        <v>10173</v>
      </c>
      <c r="G63" s="3" t="s">
        <v>56</v>
      </c>
      <c r="H63" s="3">
        <v>2023</v>
      </c>
      <c r="I63" s="2" t="s">
        <v>10</v>
      </c>
    </row>
    <row r="64" spans="1:9" x14ac:dyDescent="0.3">
      <c r="A64" s="3">
        <v>62</v>
      </c>
      <c r="B64" s="3" t="s">
        <v>23</v>
      </c>
      <c r="C64" s="11" t="s">
        <v>295</v>
      </c>
      <c r="D64" s="3">
        <v>118651</v>
      </c>
      <c r="E64" s="3">
        <v>2014191</v>
      </c>
      <c r="F64" s="3">
        <v>10171</v>
      </c>
      <c r="G64" s="3" t="s">
        <v>56</v>
      </c>
      <c r="H64" s="3">
        <v>2023</v>
      </c>
      <c r="I64" s="2">
        <v>8.2100000000000009</v>
      </c>
    </row>
    <row r="65" spans="1:9" x14ac:dyDescent="0.3">
      <c r="A65" s="20">
        <v>63</v>
      </c>
      <c r="B65" s="20" t="s">
        <v>23</v>
      </c>
      <c r="C65" s="41" t="s">
        <v>465</v>
      </c>
      <c r="D65" s="20">
        <v>118651</v>
      </c>
      <c r="E65" s="20">
        <v>2014183</v>
      </c>
      <c r="F65" s="20">
        <v>10163</v>
      </c>
      <c r="G65" s="20" t="s">
        <v>56</v>
      </c>
      <c r="H65" s="20">
        <v>2023</v>
      </c>
      <c r="I65" s="47">
        <v>8.1999999999999993</v>
      </c>
    </row>
    <row r="66" spans="1:9" x14ac:dyDescent="0.3">
      <c r="A66" s="48"/>
      <c r="B66" s="48"/>
      <c r="C66" s="54"/>
      <c r="D66" s="48"/>
      <c r="E66" s="48"/>
      <c r="F66" s="48"/>
      <c r="G66" s="48"/>
      <c r="H66" s="48"/>
      <c r="I66" s="50"/>
    </row>
    <row r="67" spans="1:9" x14ac:dyDescent="0.3">
      <c r="A67" s="7"/>
      <c r="B67" s="7"/>
      <c r="C67" s="45"/>
      <c r="D67" s="7"/>
      <c r="E67" s="7"/>
      <c r="F67" s="7"/>
      <c r="G67" s="7"/>
      <c r="H67" s="7"/>
      <c r="I67" s="8"/>
    </row>
    <row r="68" spans="1:9" x14ac:dyDescent="0.3">
      <c r="A68" s="7"/>
      <c r="B68" s="7"/>
      <c r="C68" s="45"/>
      <c r="D68" s="7"/>
      <c r="E68" s="7"/>
      <c r="F68" s="7"/>
      <c r="G68" s="7"/>
      <c r="H68" s="7"/>
      <c r="I68" s="8"/>
    </row>
    <row r="69" spans="1:9" x14ac:dyDescent="0.3">
      <c r="A69" s="7"/>
      <c r="B69" s="7"/>
      <c r="D69" s="7"/>
      <c r="E69" s="7"/>
      <c r="F69" s="7"/>
      <c r="G69" s="7"/>
      <c r="H69" s="7"/>
      <c r="I69" s="7"/>
    </row>
  </sheetData>
  <sortState ref="C3:I69">
    <sortCondition descending="1" ref="I3:I69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E1" workbookViewId="0">
      <selection activeCell="L4" sqref="L4:Q4"/>
    </sheetView>
  </sheetViews>
  <sheetFormatPr defaultRowHeight="14.4" x14ac:dyDescent="0.3"/>
  <cols>
    <col min="1" max="1" width="8" customWidth="1"/>
    <col min="2" max="2" width="12.44140625" bestFit="1" customWidth="1"/>
    <col min="3" max="3" width="22.6640625" bestFit="1" customWidth="1"/>
    <col min="5" max="5" width="8.5546875" bestFit="1" customWidth="1"/>
    <col min="6" max="6" width="9.88671875" bestFit="1" customWidth="1"/>
    <col min="7" max="7" width="20.109375" bestFit="1" customWidth="1"/>
    <col min="8" max="8" width="15.5546875" bestFit="1" customWidth="1"/>
    <col min="11" max="11" width="14.88671875" bestFit="1" customWidth="1"/>
    <col min="12" max="12" width="18.33203125" bestFit="1" customWidth="1"/>
    <col min="13" max="16" width="17" bestFit="1" customWidth="1"/>
    <col min="17" max="17" width="5.5546875" bestFit="1" customWidth="1"/>
  </cols>
  <sheetData>
    <row r="1" spans="1:18" ht="50.25" customHeight="1" thickBot="1" x14ac:dyDescent="0.35">
      <c r="A1" s="80" t="s">
        <v>411</v>
      </c>
      <c r="B1" s="80"/>
      <c r="C1" s="80"/>
      <c r="D1" s="80"/>
      <c r="E1" s="80"/>
      <c r="F1" s="80"/>
      <c r="G1" s="80"/>
      <c r="H1" s="80"/>
      <c r="I1" s="80"/>
    </row>
    <row r="2" spans="1:18" ht="24.75" customHeight="1" thickBot="1" x14ac:dyDescent="0.3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5" t="s">
        <v>8</v>
      </c>
    </row>
    <row r="3" spans="1:18" ht="15.6" x14ac:dyDescent="0.3">
      <c r="A3" s="28">
        <v>1</v>
      </c>
      <c r="B3" s="29" t="s">
        <v>24</v>
      </c>
      <c r="C3" s="30" t="s">
        <v>378</v>
      </c>
      <c r="D3" s="37">
        <v>118641</v>
      </c>
      <c r="E3" s="38">
        <v>2014148</v>
      </c>
      <c r="F3" s="38">
        <v>10123</v>
      </c>
      <c r="G3" s="2" t="s">
        <v>56</v>
      </c>
      <c r="H3" s="3">
        <v>2023</v>
      </c>
      <c r="I3" s="34">
        <v>9.15</v>
      </c>
      <c r="K3" s="16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16" t="s">
        <v>10</v>
      </c>
      <c r="R3" s="16" t="s">
        <v>12</v>
      </c>
    </row>
    <row r="4" spans="1:18" ht="15.6" x14ac:dyDescent="0.3">
      <c r="A4" s="31">
        <v>2</v>
      </c>
      <c r="B4" s="32" t="s">
        <v>24</v>
      </c>
      <c r="C4" s="19" t="s">
        <v>379</v>
      </c>
      <c r="D4" s="3">
        <v>118641</v>
      </c>
      <c r="E4" s="18">
        <v>2014135</v>
      </c>
      <c r="F4" s="18">
        <v>10110</v>
      </c>
      <c r="G4" s="2" t="s">
        <v>56</v>
      </c>
      <c r="H4" s="3">
        <v>2023</v>
      </c>
      <c r="I4" s="35">
        <v>9.66</v>
      </c>
      <c r="K4" s="16" t="s">
        <v>11</v>
      </c>
      <c r="L4" s="16">
        <f>COUNTIFS(I3:I27, "&lt;=10", I3:I27, "&gt;=9")</f>
        <v>6</v>
      </c>
      <c r="M4" s="16">
        <f>COUNTIFS(I3:I27, "&lt;9", I3:I27, "&gt;=8")</f>
        <v>6</v>
      </c>
      <c r="N4" s="16">
        <f>COUNTIFS(I3:I27, "&lt;8", I3:I27, "&gt;=7")</f>
        <v>0</v>
      </c>
      <c r="O4" s="16">
        <f>COUNTIFS(I3:I27, "&lt;7", I3:I27, "&gt;=6")</f>
        <v>0</v>
      </c>
      <c r="P4" s="16">
        <f>COUNTIFS(I3:I27, "&lt;6", I3:I27, "&gt;=5")</f>
        <v>0</v>
      </c>
      <c r="Q4" s="16">
        <f>COUNTIF(I3:I27, "GPW")</f>
        <v>3</v>
      </c>
      <c r="R4" s="16">
        <f>L4+M4+N4+O4+P4+Q4</f>
        <v>15</v>
      </c>
    </row>
    <row r="5" spans="1:18" ht="15.6" x14ac:dyDescent="0.3">
      <c r="A5" s="31">
        <v>3</v>
      </c>
      <c r="B5" s="32" t="s">
        <v>24</v>
      </c>
      <c r="C5" s="17" t="s">
        <v>380</v>
      </c>
      <c r="D5" s="3">
        <v>118641</v>
      </c>
      <c r="E5" s="18">
        <v>2014131</v>
      </c>
      <c r="F5" s="18">
        <v>10106</v>
      </c>
      <c r="G5" s="2" t="s">
        <v>56</v>
      </c>
      <c r="H5" s="3">
        <v>2023</v>
      </c>
      <c r="I5" s="35">
        <v>8.85</v>
      </c>
    </row>
    <row r="6" spans="1:18" ht="15.6" x14ac:dyDescent="0.3">
      <c r="A6" s="31">
        <v>4</v>
      </c>
      <c r="B6" s="32" t="s">
        <v>24</v>
      </c>
      <c r="C6" s="17" t="s">
        <v>35</v>
      </c>
      <c r="D6" s="3">
        <v>118641</v>
      </c>
      <c r="E6" s="18">
        <v>2014130</v>
      </c>
      <c r="F6" s="18">
        <v>10105</v>
      </c>
      <c r="G6" s="2" t="s">
        <v>56</v>
      </c>
      <c r="H6" s="3">
        <v>2023</v>
      </c>
      <c r="I6" s="35">
        <v>8.32</v>
      </c>
    </row>
    <row r="7" spans="1:18" ht="15.6" x14ac:dyDescent="0.3">
      <c r="A7" s="31">
        <v>5</v>
      </c>
      <c r="B7" s="32" t="s">
        <v>24</v>
      </c>
      <c r="C7" s="17" t="s">
        <v>381</v>
      </c>
      <c r="D7" s="3">
        <v>118641</v>
      </c>
      <c r="E7" s="18">
        <v>2014125</v>
      </c>
      <c r="F7" s="18">
        <v>10100</v>
      </c>
      <c r="G7" s="2" t="s">
        <v>56</v>
      </c>
      <c r="H7" s="3">
        <v>2023</v>
      </c>
      <c r="I7" s="36">
        <v>8.76</v>
      </c>
    </row>
    <row r="8" spans="1:18" ht="15.6" x14ac:dyDescent="0.3">
      <c r="A8" s="31">
        <v>6</v>
      </c>
      <c r="B8" s="32" t="s">
        <v>24</v>
      </c>
      <c r="C8" s="17" t="s">
        <v>382</v>
      </c>
      <c r="D8" s="3">
        <v>118641</v>
      </c>
      <c r="E8" s="18">
        <v>2014123</v>
      </c>
      <c r="F8" s="18">
        <v>10098</v>
      </c>
      <c r="G8" s="2" t="s">
        <v>56</v>
      </c>
      <c r="H8" s="3">
        <v>2023</v>
      </c>
      <c r="I8" s="35">
        <v>9.3000000000000007</v>
      </c>
    </row>
    <row r="9" spans="1:18" ht="15.6" x14ac:dyDescent="0.3">
      <c r="A9" s="31">
        <v>7</v>
      </c>
      <c r="B9" s="32" t="s">
        <v>24</v>
      </c>
      <c r="C9" s="17" t="s">
        <v>383</v>
      </c>
      <c r="D9" s="3">
        <v>118641</v>
      </c>
      <c r="E9" s="18">
        <v>2014121</v>
      </c>
      <c r="F9" s="18">
        <v>10096</v>
      </c>
      <c r="G9" s="2" t="s">
        <v>56</v>
      </c>
      <c r="H9" s="3">
        <v>2023</v>
      </c>
      <c r="I9" s="35">
        <v>8.83</v>
      </c>
    </row>
    <row r="10" spans="1:18" ht="15.6" x14ac:dyDescent="0.3">
      <c r="A10" s="31">
        <v>8</v>
      </c>
      <c r="B10" s="32" t="s">
        <v>24</v>
      </c>
      <c r="C10" s="17" t="s">
        <v>163</v>
      </c>
      <c r="D10" s="3">
        <v>118641</v>
      </c>
      <c r="E10" s="18">
        <v>2014117</v>
      </c>
      <c r="F10" s="18">
        <v>10092</v>
      </c>
      <c r="G10" s="2" t="s">
        <v>56</v>
      </c>
      <c r="H10" s="3">
        <v>2023</v>
      </c>
      <c r="I10" s="35" t="s">
        <v>10</v>
      </c>
    </row>
    <row r="11" spans="1:18" ht="15.6" x14ac:dyDescent="0.3">
      <c r="A11" s="31">
        <v>9</v>
      </c>
      <c r="B11" s="32" t="s">
        <v>24</v>
      </c>
      <c r="C11" s="17" t="s">
        <v>384</v>
      </c>
      <c r="D11" s="3">
        <v>118641</v>
      </c>
      <c r="E11" s="18">
        <v>2014109</v>
      </c>
      <c r="F11" s="18">
        <v>10084</v>
      </c>
      <c r="G11" s="2" t="s">
        <v>56</v>
      </c>
      <c r="H11" s="3">
        <v>2023</v>
      </c>
      <c r="I11" s="35">
        <v>9.0299999999999994</v>
      </c>
    </row>
    <row r="12" spans="1:18" ht="15.6" x14ac:dyDescent="0.3">
      <c r="A12" s="31">
        <v>10</v>
      </c>
      <c r="B12" s="32" t="s">
        <v>24</v>
      </c>
      <c r="C12" s="17" t="s">
        <v>385</v>
      </c>
      <c r="D12" s="3">
        <v>118641</v>
      </c>
      <c r="E12" s="18">
        <v>2014089</v>
      </c>
      <c r="F12" s="18">
        <v>10064</v>
      </c>
      <c r="G12" s="2" t="s">
        <v>56</v>
      </c>
      <c r="H12" s="3">
        <v>2023</v>
      </c>
      <c r="I12" s="36">
        <v>8.3699999999999992</v>
      </c>
    </row>
    <row r="13" spans="1:18" ht="15.6" x14ac:dyDescent="0.3">
      <c r="A13" s="31">
        <v>11</v>
      </c>
      <c r="B13" s="32" t="s">
        <v>24</v>
      </c>
      <c r="C13" s="17" t="s">
        <v>386</v>
      </c>
      <c r="D13" s="3">
        <v>118641</v>
      </c>
      <c r="E13" s="18">
        <v>2014077</v>
      </c>
      <c r="F13" s="18">
        <v>10052</v>
      </c>
      <c r="G13" s="2" t="s">
        <v>56</v>
      </c>
      <c r="H13" s="3">
        <v>2023</v>
      </c>
      <c r="I13" s="35">
        <v>8.2799999999999994</v>
      </c>
    </row>
    <row r="14" spans="1:18" ht="15.6" x14ac:dyDescent="0.3">
      <c r="A14" s="31">
        <v>12</v>
      </c>
      <c r="B14" s="32" t="s">
        <v>24</v>
      </c>
      <c r="C14" s="17" t="s">
        <v>387</v>
      </c>
      <c r="D14" s="3">
        <v>118641</v>
      </c>
      <c r="E14" s="18">
        <v>20141067</v>
      </c>
      <c r="F14" s="18">
        <v>10042</v>
      </c>
      <c r="G14" s="2" t="s">
        <v>56</v>
      </c>
      <c r="H14" s="3">
        <v>2023</v>
      </c>
      <c r="I14" s="35" t="s">
        <v>10</v>
      </c>
    </row>
    <row r="15" spans="1:18" ht="15.6" x14ac:dyDescent="0.3">
      <c r="A15" s="31">
        <v>13</v>
      </c>
      <c r="B15" s="32" t="s">
        <v>24</v>
      </c>
      <c r="C15" s="17" t="s">
        <v>388</v>
      </c>
      <c r="D15" s="3">
        <v>118641</v>
      </c>
      <c r="E15" s="18">
        <v>2014064</v>
      </c>
      <c r="F15" s="18">
        <v>10039</v>
      </c>
      <c r="G15" s="2" t="s">
        <v>56</v>
      </c>
      <c r="H15" s="3">
        <v>2023</v>
      </c>
      <c r="I15" s="35">
        <v>9</v>
      </c>
    </row>
    <row r="16" spans="1:18" ht="15.6" x14ac:dyDescent="0.3">
      <c r="A16" s="31">
        <v>14</v>
      </c>
      <c r="B16" s="32" t="s">
        <v>24</v>
      </c>
      <c r="C16" s="17" t="s">
        <v>389</v>
      </c>
      <c r="D16" s="3">
        <v>118641</v>
      </c>
      <c r="E16" s="18">
        <v>2014054</v>
      </c>
      <c r="F16" s="18">
        <v>10029</v>
      </c>
      <c r="G16" s="2" t="s">
        <v>56</v>
      </c>
      <c r="H16" s="3">
        <v>2023</v>
      </c>
      <c r="I16" s="36" t="s">
        <v>10</v>
      </c>
    </row>
    <row r="17" spans="1:9" ht="15.6" x14ac:dyDescent="0.3">
      <c r="A17" s="55">
        <v>15</v>
      </c>
      <c r="B17" s="56" t="s">
        <v>24</v>
      </c>
      <c r="C17" s="57" t="s">
        <v>390</v>
      </c>
      <c r="D17" s="20">
        <v>118641</v>
      </c>
      <c r="E17" s="58">
        <v>2014053</v>
      </c>
      <c r="F17" s="58">
        <v>10028</v>
      </c>
      <c r="G17" s="47" t="s">
        <v>56</v>
      </c>
      <c r="H17" s="20">
        <v>2023</v>
      </c>
      <c r="I17" s="59">
        <v>9.31</v>
      </c>
    </row>
    <row r="18" spans="1:9" ht="15.6" x14ac:dyDescent="0.3">
      <c r="A18" s="48"/>
      <c r="B18" s="65"/>
      <c r="C18" s="66"/>
      <c r="D18" s="48"/>
      <c r="E18" s="67"/>
      <c r="F18" s="67"/>
      <c r="G18" s="50"/>
      <c r="H18" s="48"/>
      <c r="I18" s="68"/>
    </row>
    <row r="19" spans="1:9" ht="15.6" x14ac:dyDescent="0.3">
      <c r="A19" s="7"/>
      <c r="B19" s="60"/>
      <c r="C19" s="61"/>
      <c r="D19" s="7"/>
      <c r="E19" s="62"/>
      <c r="F19" s="62"/>
      <c r="G19" s="8"/>
      <c r="H19" s="7"/>
      <c r="I19" s="64"/>
    </row>
    <row r="20" spans="1:9" ht="15.6" x14ac:dyDescent="0.3">
      <c r="A20" s="7"/>
      <c r="B20" s="60"/>
      <c r="C20" s="61"/>
      <c r="D20" s="7"/>
      <c r="E20" s="62"/>
      <c r="F20" s="62"/>
      <c r="G20" s="8"/>
      <c r="H20" s="7"/>
      <c r="I20" s="64"/>
    </row>
    <row r="21" spans="1:9" ht="15.6" x14ac:dyDescent="0.3">
      <c r="A21" s="7"/>
      <c r="B21" s="60"/>
      <c r="C21" s="61"/>
      <c r="D21" s="7"/>
      <c r="E21" s="62"/>
      <c r="F21" s="62"/>
      <c r="G21" s="8"/>
      <c r="H21" s="7"/>
      <c r="I21" s="63"/>
    </row>
    <row r="22" spans="1:9" ht="15.6" x14ac:dyDescent="0.3">
      <c r="A22" s="7"/>
      <c r="B22" s="60"/>
      <c r="C22" s="61"/>
      <c r="D22" s="7"/>
      <c r="E22" s="62"/>
      <c r="F22" s="62"/>
      <c r="G22" s="8"/>
      <c r="H22" s="7"/>
      <c r="I22" s="64"/>
    </row>
    <row r="23" spans="1:9" ht="15.6" x14ac:dyDescent="0.3">
      <c r="A23" s="7"/>
      <c r="B23" s="60"/>
      <c r="C23" s="61"/>
      <c r="D23" s="7"/>
      <c r="E23" s="62"/>
      <c r="F23" s="62"/>
      <c r="G23" s="8"/>
      <c r="H23" s="7"/>
      <c r="I23" s="64"/>
    </row>
    <row r="24" spans="1:9" ht="15.6" x14ac:dyDescent="0.3">
      <c r="A24" s="7"/>
      <c r="B24" s="60"/>
      <c r="C24" s="61"/>
      <c r="D24" s="7"/>
      <c r="E24" s="62"/>
      <c r="F24" s="62"/>
      <c r="G24" s="8"/>
      <c r="H24" s="7"/>
      <c r="I24" s="64"/>
    </row>
    <row r="25" spans="1:9" ht="15.6" x14ac:dyDescent="0.3">
      <c r="A25" s="7"/>
      <c r="B25" s="60"/>
      <c r="C25" s="61"/>
      <c r="D25" s="7"/>
      <c r="E25" s="62"/>
      <c r="F25" s="62"/>
      <c r="G25" s="8"/>
      <c r="H25" s="7"/>
      <c r="I25" s="64"/>
    </row>
    <row r="26" spans="1:9" ht="15.6" x14ac:dyDescent="0.3">
      <c r="A26" s="7"/>
      <c r="B26" s="60"/>
      <c r="C26" s="61"/>
      <c r="D26" s="7"/>
      <c r="E26" s="62"/>
      <c r="F26" s="62"/>
      <c r="G26" s="8"/>
      <c r="H26" s="7"/>
      <c r="I26" s="64"/>
    </row>
    <row r="27" spans="1:9" ht="15.6" x14ac:dyDescent="0.3">
      <c r="A27" s="7"/>
      <c r="B27" s="60"/>
      <c r="C27" s="61"/>
      <c r="D27" s="7"/>
      <c r="E27" s="62"/>
      <c r="F27" s="62"/>
      <c r="G27" s="8"/>
      <c r="H27" s="7"/>
      <c r="I27" s="64"/>
    </row>
    <row r="28" spans="1:9" x14ac:dyDescent="0.3">
      <c r="G28" s="8"/>
      <c r="H28" s="7"/>
    </row>
  </sheetData>
  <sortState ref="C3:I27">
    <sortCondition descending="1" ref="I3:I27"/>
  </sortState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D1" workbookViewId="0">
      <selection activeCell="L4" sqref="L4:Q4"/>
    </sheetView>
  </sheetViews>
  <sheetFormatPr defaultRowHeight="14.4" x14ac:dyDescent="0.3"/>
  <cols>
    <col min="2" max="2" width="11.6640625" bestFit="1" customWidth="1"/>
    <col min="3" max="3" width="20.88671875" bestFit="1" customWidth="1"/>
    <col min="7" max="7" width="18.6640625" bestFit="1" customWidth="1"/>
    <col min="8" max="8" width="14.44140625" bestFit="1" customWidth="1"/>
    <col min="9" max="9" width="9.109375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7.25" customHeight="1" x14ac:dyDescent="0.3">
      <c r="A1" s="78" t="s">
        <v>408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69" t="s">
        <v>8</v>
      </c>
    </row>
    <row r="3" spans="1:18" x14ac:dyDescent="0.3">
      <c r="A3" s="3">
        <v>1</v>
      </c>
      <c r="B3" s="3" t="s">
        <v>25</v>
      </c>
      <c r="C3" s="1" t="s">
        <v>391</v>
      </c>
      <c r="D3" s="3">
        <v>118641</v>
      </c>
      <c r="E3" s="3">
        <v>2014169</v>
      </c>
      <c r="F3" s="3">
        <v>10144</v>
      </c>
      <c r="G3" s="2" t="s">
        <v>56</v>
      </c>
      <c r="H3" s="3">
        <v>2023</v>
      </c>
      <c r="I3" s="4">
        <v>8.66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25</v>
      </c>
      <c r="C4" s="1" t="s">
        <v>392</v>
      </c>
      <c r="D4" s="3">
        <v>118641</v>
      </c>
      <c r="E4" s="3">
        <v>2014170</v>
      </c>
      <c r="F4" s="3">
        <v>10145</v>
      </c>
      <c r="G4" s="2" t="s">
        <v>56</v>
      </c>
      <c r="H4" s="3">
        <v>2023</v>
      </c>
      <c r="I4" s="4">
        <v>9.59</v>
      </c>
      <c r="K4" s="5" t="s">
        <v>11</v>
      </c>
      <c r="L4" s="5">
        <f>COUNTIFS(I3:I20, "&lt;=10", I3:I20, "&gt;=9")</f>
        <v>7</v>
      </c>
      <c r="M4" s="5">
        <f>COUNTIFS(I3:I20, "&lt;9", I3:I20, "&gt;=8")</f>
        <v>8</v>
      </c>
      <c r="N4" s="5">
        <f>COUNTIFS(I3:I20, "&lt;8", I3:I20, "&gt;=7")</f>
        <v>0</v>
      </c>
      <c r="O4" s="5">
        <f>COUNTIFS(I3:I20, "&lt;7", I3:I20, "&gt;=6")</f>
        <v>0</v>
      </c>
      <c r="P4" s="5">
        <f>COUNTIFS(I3:I20, "&lt;6", I3:I20, "&gt;=5")</f>
        <v>0</v>
      </c>
      <c r="Q4" s="5">
        <f>COUNTIF(I3:I20, "GPW")</f>
        <v>3</v>
      </c>
      <c r="R4" s="5">
        <f>L4+M4+N4+O4+P4+Q4</f>
        <v>18</v>
      </c>
    </row>
    <row r="5" spans="1:18" x14ac:dyDescent="0.3">
      <c r="A5" s="3">
        <v>3</v>
      </c>
      <c r="B5" s="3" t="s">
        <v>25</v>
      </c>
      <c r="C5" s="1" t="s">
        <v>393</v>
      </c>
      <c r="D5" s="3">
        <v>118641</v>
      </c>
      <c r="E5" s="3">
        <v>2014168</v>
      </c>
      <c r="F5" s="3">
        <v>10143</v>
      </c>
      <c r="G5" s="2" t="s">
        <v>56</v>
      </c>
      <c r="H5" s="3">
        <v>2023</v>
      </c>
      <c r="I5" s="4" t="s">
        <v>10</v>
      </c>
    </row>
    <row r="6" spans="1:18" x14ac:dyDescent="0.3">
      <c r="A6" s="3">
        <v>4</v>
      </c>
      <c r="B6" s="3" t="s">
        <v>25</v>
      </c>
      <c r="C6" s="1" t="s">
        <v>394</v>
      </c>
      <c r="D6" s="3">
        <v>118641</v>
      </c>
      <c r="E6" s="3">
        <v>2014165</v>
      </c>
      <c r="F6" s="3">
        <v>10140</v>
      </c>
      <c r="G6" s="2" t="s">
        <v>56</v>
      </c>
      <c r="H6" s="3">
        <v>2023</v>
      </c>
      <c r="I6" s="4">
        <v>9.82</v>
      </c>
    </row>
    <row r="7" spans="1:18" x14ac:dyDescent="0.3">
      <c r="A7" s="3">
        <v>5</v>
      </c>
      <c r="B7" s="3" t="s">
        <v>25</v>
      </c>
      <c r="C7" s="1" t="s">
        <v>395</v>
      </c>
      <c r="D7" s="3">
        <v>118641</v>
      </c>
      <c r="E7" s="3">
        <v>2014162</v>
      </c>
      <c r="F7" s="3">
        <v>10137</v>
      </c>
      <c r="G7" s="2" t="s">
        <v>56</v>
      </c>
      <c r="H7" s="3">
        <v>2023</v>
      </c>
      <c r="I7" s="4">
        <v>8.6999999999999993</v>
      </c>
    </row>
    <row r="8" spans="1:18" x14ac:dyDescent="0.3">
      <c r="A8" s="3">
        <v>6</v>
      </c>
      <c r="B8" s="3" t="s">
        <v>25</v>
      </c>
      <c r="C8" s="1" t="s">
        <v>396</v>
      </c>
      <c r="D8" s="3">
        <v>118641</v>
      </c>
      <c r="E8" s="3">
        <v>2014163</v>
      </c>
      <c r="F8" s="3">
        <v>10138</v>
      </c>
      <c r="G8" s="2" t="s">
        <v>56</v>
      </c>
      <c r="H8" s="3">
        <v>2023</v>
      </c>
      <c r="I8" s="4">
        <v>8.68</v>
      </c>
    </row>
    <row r="9" spans="1:18" x14ac:dyDescent="0.3">
      <c r="A9" s="3">
        <v>7</v>
      </c>
      <c r="B9" s="3" t="s">
        <v>25</v>
      </c>
      <c r="C9" s="1" t="s">
        <v>397</v>
      </c>
      <c r="D9" s="3">
        <v>118641</v>
      </c>
      <c r="E9" s="3">
        <v>2014157</v>
      </c>
      <c r="F9" s="3">
        <v>10132</v>
      </c>
      <c r="G9" s="2" t="s">
        <v>56</v>
      </c>
      <c r="H9" s="3">
        <v>2023</v>
      </c>
      <c r="I9" s="4">
        <v>8.76</v>
      </c>
    </row>
    <row r="10" spans="1:18" x14ac:dyDescent="0.3">
      <c r="A10" s="3">
        <v>8</v>
      </c>
      <c r="B10" s="3" t="s">
        <v>25</v>
      </c>
      <c r="C10" s="1" t="s">
        <v>398</v>
      </c>
      <c r="D10" s="3">
        <v>118641</v>
      </c>
      <c r="E10" s="3">
        <v>2014156</v>
      </c>
      <c r="F10" s="3">
        <v>10131</v>
      </c>
      <c r="G10" s="2" t="s">
        <v>56</v>
      </c>
      <c r="H10" s="3">
        <v>2023</v>
      </c>
      <c r="I10" s="4" t="s">
        <v>10</v>
      </c>
    </row>
    <row r="11" spans="1:18" x14ac:dyDescent="0.3">
      <c r="A11" s="3">
        <v>9</v>
      </c>
      <c r="B11" s="3" t="s">
        <v>25</v>
      </c>
      <c r="C11" s="1" t="s">
        <v>399</v>
      </c>
      <c r="D11" s="3">
        <v>118641</v>
      </c>
      <c r="E11" s="3">
        <v>2014144</v>
      </c>
      <c r="F11" s="3">
        <v>10119</v>
      </c>
      <c r="G11" s="2" t="s">
        <v>56</v>
      </c>
      <c r="H11" s="3">
        <v>2023</v>
      </c>
      <c r="I11" s="4">
        <v>9.34</v>
      </c>
    </row>
    <row r="12" spans="1:18" x14ac:dyDescent="0.3">
      <c r="A12" s="3">
        <v>10</v>
      </c>
      <c r="B12" s="3" t="s">
        <v>25</v>
      </c>
      <c r="C12" s="1" t="s">
        <v>400</v>
      </c>
      <c r="D12" s="3">
        <v>118641</v>
      </c>
      <c r="E12" s="3">
        <v>2014142</v>
      </c>
      <c r="F12" s="3">
        <v>10117</v>
      </c>
      <c r="G12" s="2" t="s">
        <v>56</v>
      </c>
      <c r="H12" s="3">
        <v>2023</v>
      </c>
      <c r="I12" s="4">
        <v>8.9700000000000006</v>
      </c>
    </row>
    <row r="13" spans="1:18" x14ac:dyDescent="0.3">
      <c r="A13" s="3">
        <v>11</v>
      </c>
      <c r="B13" s="3" t="s">
        <v>25</v>
      </c>
      <c r="C13" s="1" t="s">
        <v>401</v>
      </c>
      <c r="D13" s="3">
        <v>118641</v>
      </c>
      <c r="E13" s="3">
        <v>2014134</v>
      </c>
      <c r="F13" s="3">
        <v>10109</v>
      </c>
      <c r="G13" s="2" t="s">
        <v>56</v>
      </c>
      <c r="H13" s="3">
        <v>2023</v>
      </c>
      <c r="I13" s="4">
        <v>9.25</v>
      </c>
    </row>
    <row r="14" spans="1:18" x14ac:dyDescent="0.3">
      <c r="A14" s="3">
        <v>12</v>
      </c>
      <c r="B14" s="3" t="s">
        <v>25</v>
      </c>
      <c r="C14" s="1" t="s">
        <v>380</v>
      </c>
      <c r="D14" s="3">
        <v>118641</v>
      </c>
      <c r="E14" s="3">
        <v>2014132</v>
      </c>
      <c r="F14" s="3">
        <v>10107</v>
      </c>
      <c r="G14" s="2" t="s">
        <v>56</v>
      </c>
      <c r="H14" s="3">
        <v>2023</v>
      </c>
      <c r="I14" s="4">
        <v>9.01</v>
      </c>
    </row>
    <row r="15" spans="1:18" x14ac:dyDescent="0.3">
      <c r="A15" s="3">
        <v>13</v>
      </c>
      <c r="B15" s="3" t="s">
        <v>25</v>
      </c>
      <c r="C15" s="1" t="s">
        <v>402</v>
      </c>
      <c r="D15" s="3">
        <v>118641</v>
      </c>
      <c r="E15" s="3">
        <v>2014120</v>
      </c>
      <c r="F15" s="3">
        <v>10095</v>
      </c>
      <c r="G15" s="2" t="s">
        <v>56</v>
      </c>
      <c r="H15" s="3">
        <v>2023</v>
      </c>
      <c r="I15" s="4">
        <v>9.2100000000000009</v>
      </c>
    </row>
    <row r="16" spans="1:18" x14ac:dyDescent="0.3">
      <c r="A16" s="3">
        <v>14</v>
      </c>
      <c r="B16" s="3" t="s">
        <v>25</v>
      </c>
      <c r="C16" s="1" t="s">
        <v>403</v>
      </c>
      <c r="D16" s="3">
        <v>118641</v>
      </c>
      <c r="E16" s="2">
        <v>2014098</v>
      </c>
      <c r="F16" s="2">
        <v>10073</v>
      </c>
      <c r="G16" s="2" t="s">
        <v>56</v>
      </c>
      <c r="H16" s="3">
        <v>2023</v>
      </c>
      <c r="I16" s="4">
        <v>8.83</v>
      </c>
    </row>
    <row r="17" spans="1:9" x14ac:dyDescent="0.3">
      <c r="A17" s="3">
        <v>15</v>
      </c>
      <c r="B17" s="3" t="s">
        <v>25</v>
      </c>
      <c r="C17" s="1" t="s">
        <v>404</v>
      </c>
      <c r="D17" s="3">
        <v>118641</v>
      </c>
      <c r="E17" s="2">
        <v>2014083</v>
      </c>
      <c r="F17" s="2">
        <v>10058</v>
      </c>
      <c r="G17" s="2" t="s">
        <v>56</v>
      </c>
      <c r="H17" s="3">
        <v>2023</v>
      </c>
      <c r="I17" s="2" t="s">
        <v>10</v>
      </c>
    </row>
    <row r="18" spans="1:9" x14ac:dyDescent="0.3">
      <c r="A18" s="3">
        <v>16</v>
      </c>
      <c r="B18" s="3" t="s">
        <v>25</v>
      </c>
      <c r="C18" s="1" t="s">
        <v>405</v>
      </c>
      <c r="D18" s="3">
        <v>118641</v>
      </c>
      <c r="E18" s="2">
        <v>2014081</v>
      </c>
      <c r="F18" s="2">
        <v>10056</v>
      </c>
      <c r="G18" s="2" t="s">
        <v>56</v>
      </c>
      <c r="H18" s="3">
        <v>2023</v>
      </c>
      <c r="I18" s="4">
        <v>8.08</v>
      </c>
    </row>
    <row r="19" spans="1:9" x14ac:dyDescent="0.3">
      <c r="A19" s="3">
        <v>17</v>
      </c>
      <c r="B19" s="3" t="s">
        <v>25</v>
      </c>
      <c r="C19" s="1" t="s">
        <v>406</v>
      </c>
      <c r="D19" s="3">
        <v>118641</v>
      </c>
      <c r="E19" s="2">
        <v>2014070</v>
      </c>
      <c r="F19" s="2">
        <v>10045</v>
      </c>
      <c r="G19" s="2" t="s">
        <v>56</v>
      </c>
      <c r="H19" s="3">
        <v>2023</v>
      </c>
      <c r="I19" s="4">
        <v>8.9700000000000006</v>
      </c>
    </row>
    <row r="20" spans="1:9" x14ac:dyDescent="0.3">
      <c r="A20" s="3">
        <v>18</v>
      </c>
      <c r="B20" s="3" t="s">
        <v>25</v>
      </c>
      <c r="C20" s="23" t="s">
        <v>407</v>
      </c>
      <c r="D20" s="20">
        <v>118641</v>
      </c>
      <c r="E20" s="47">
        <v>2010792</v>
      </c>
      <c r="F20" s="47">
        <v>1835</v>
      </c>
      <c r="G20" s="47" t="s">
        <v>56</v>
      </c>
      <c r="H20" s="20">
        <v>2023</v>
      </c>
      <c r="I20" s="24">
        <v>9.4600000000000009</v>
      </c>
    </row>
    <row r="21" spans="1:9" x14ac:dyDescent="0.3">
      <c r="A21" s="49"/>
      <c r="B21" s="49"/>
      <c r="C21" s="49"/>
      <c r="D21" s="48"/>
      <c r="E21" s="49"/>
      <c r="F21" s="49"/>
      <c r="G21" s="50"/>
      <c r="H21" s="48"/>
      <c r="I21" s="49"/>
    </row>
    <row r="22" spans="1:9" x14ac:dyDescent="0.3">
      <c r="D22" s="7"/>
      <c r="G22" s="8"/>
      <c r="H22" s="7"/>
    </row>
    <row r="23" spans="1:9" x14ac:dyDescent="0.3">
      <c r="D23" s="7"/>
      <c r="G23" s="8"/>
      <c r="H23" s="7"/>
    </row>
    <row r="24" spans="1:9" x14ac:dyDescent="0.3">
      <c r="D24" s="7"/>
      <c r="G24" s="8"/>
      <c r="H24" s="7"/>
    </row>
    <row r="25" spans="1:9" x14ac:dyDescent="0.3">
      <c r="D25" s="7"/>
      <c r="G25" s="8"/>
      <c r="H25" s="7"/>
    </row>
    <row r="26" spans="1:9" x14ac:dyDescent="0.3">
      <c r="D26" s="7"/>
      <c r="G26" s="8"/>
      <c r="H26" s="7"/>
    </row>
    <row r="27" spans="1:9" x14ac:dyDescent="0.3">
      <c r="D27" s="7"/>
      <c r="G27" s="8"/>
      <c r="H27" s="7"/>
    </row>
    <row r="28" spans="1:9" x14ac:dyDescent="0.3">
      <c r="G28" s="8"/>
      <c r="H28" s="7"/>
    </row>
  </sheetData>
  <sortState ref="C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D1" workbookViewId="0">
      <selection activeCell="L4" sqref="L4:Q4"/>
    </sheetView>
  </sheetViews>
  <sheetFormatPr defaultRowHeight="14.4" x14ac:dyDescent="0.3"/>
  <cols>
    <col min="2" max="2" width="11.6640625" bestFit="1" customWidth="1"/>
    <col min="3" max="3" width="20.441406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51" customHeight="1" x14ac:dyDescent="0.3">
      <c r="A1" s="78" t="s">
        <v>409</v>
      </c>
      <c r="B1" s="78"/>
      <c r="C1" s="78"/>
      <c r="D1" s="78"/>
      <c r="E1" s="78"/>
      <c r="F1" s="78"/>
      <c r="G1" s="78"/>
      <c r="H1" s="78"/>
      <c r="I1" s="78"/>
    </row>
    <row r="2" spans="1:18" ht="15" thickBot="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26</v>
      </c>
      <c r="C3" s="1" t="s">
        <v>363</v>
      </c>
      <c r="D3" s="37">
        <v>118641</v>
      </c>
      <c r="E3" s="3">
        <v>1914027</v>
      </c>
      <c r="F3" s="3">
        <v>9398</v>
      </c>
      <c r="G3" s="2" t="s">
        <v>56</v>
      </c>
      <c r="H3" s="3">
        <v>2023</v>
      </c>
      <c r="I3" s="3" t="s">
        <v>10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26</v>
      </c>
      <c r="C4" s="1" t="s">
        <v>364</v>
      </c>
      <c r="D4" s="3">
        <v>118641</v>
      </c>
      <c r="E4" s="3">
        <v>2014171</v>
      </c>
      <c r="F4" s="3">
        <v>10146</v>
      </c>
      <c r="G4" s="2" t="s">
        <v>56</v>
      </c>
      <c r="H4" s="3">
        <v>2023</v>
      </c>
      <c r="I4" s="4">
        <v>8.75</v>
      </c>
      <c r="K4" s="5" t="s">
        <v>11</v>
      </c>
      <c r="L4" s="5">
        <f>COUNTIFS(I3:I19, "&lt;=10", I3:I19, "&gt;=9")</f>
        <v>3</v>
      </c>
      <c r="M4" s="5">
        <f>COUNTIFS(I3:I19, "&lt;9", I3:I19, "&gt;=8")</f>
        <v>8</v>
      </c>
      <c r="N4" s="5">
        <f>COUNTIFS(I3:I19, "&lt;8", I3:I19, "&gt;=7")</f>
        <v>5</v>
      </c>
      <c r="O4" s="5">
        <f>COUNTIFS(I3:I19, "&lt;7", I3:I19, "&gt;=6")</f>
        <v>0</v>
      </c>
      <c r="P4" s="5">
        <f>COUNTIFS(I3:I19, "&lt;6", I3:I19, "&gt;=5")</f>
        <v>0</v>
      </c>
      <c r="Q4" s="5">
        <f>COUNTIF(I3:I19, "GPW")</f>
        <v>1</v>
      </c>
      <c r="R4" s="5">
        <f>L4+M4+N4+O4+P4+Q4</f>
        <v>17</v>
      </c>
    </row>
    <row r="5" spans="1:18" x14ac:dyDescent="0.3">
      <c r="A5" s="3">
        <v>3</v>
      </c>
      <c r="B5" s="3" t="s">
        <v>26</v>
      </c>
      <c r="C5" s="1" t="s">
        <v>365</v>
      </c>
      <c r="D5" s="3">
        <v>118641</v>
      </c>
      <c r="E5" s="3">
        <v>2014172</v>
      </c>
      <c r="F5" s="3">
        <v>10147</v>
      </c>
      <c r="G5" s="2" t="s">
        <v>56</v>
      </c>
      <c r="H5" s="3">
        <v>2023</v>
      </c>
      <c r="I5" s="3">
        <v>8.75</v>
      </c>
    </row>
    <row r="6" spans="1:18" x14ac:dyDescent="0.3">
      <c r="A6" s="3">
        <v>4</v>
      </c>
      <c r="B6" s="3" t="s">
        <v>26</v>
      </c>
      <c r="C6" s="1" t="s">
        <v>366</v>
      </c>
      <c r="D6" s="3">
        <v>118641</v>
      </c>
      <c r="E6" s="3">
        <v>2016630</v>
      </c>
      <c r="F6" s="3">
        <v>10149</v>
      </c>
      <c r="G6" s="2" t="s">
        <v>56</v>
      </c>
      <c r="H6" s="3">
        <v>2023</v>
      </c>
      <c r="I6" s="4">
        <v>7.68</v>
      </c>
    </row>
    <row r="7" spans="1:18" x14ac:dyDescent="0.3">
      <c r="A7" s="3">
        <v>5</v>
      </c>
      <c r="B7" s="3" t="s">
        <v>26</v>
      </c>
      <c r="C7" s="1" t="s">
        <v>367</v>
      </c>
      <c r="D7" s="3">
        <v>118641</v>
      </c>
      <c r="E7" s="3">
        <v>2016631</v>
      </c>
      <c r="F7" s="3">
        <v>10152</v>
      </c>
      <c r="G7" s="2" t="s">
        <v>56</v>
      </c>
      <c r="H7" s="3">
        <v>2023</v>
      </c>
      <c r="I7" s="4">
        <v>7.55</v>
      </c>
    </row>
    <row r="8" spans="1:18" x14ac:dyDescent="0.3">
      <c r="A8" s="3">
        <v>6</v>
      </c>
      <c r="B8" s="3" t="s">
        <v>26</v>
      </c>
      <c r="C8" s="1" t="s">
        <v>368</v>
      </c>
      <c r="D8" s="3">
        <v>118641</v>
      </c>
      <c r="E8" s="3">
        <v>2014167</v>
      </c>
      <c r="F8" s="3">
        <v>10142</v>
      </c>
      <c r="G8" s="2" t="s">
        <v>56</v>
      </c>
      <c r="H8" s="3">
        <v>2023</v>
      </c>
      <c r="I8" s="4">
        <v>7.9</v>
      </c>
    </row>
    <row r="9" spans="1:18" x14ac:dyDescent="0.3">
      <c r="A9" s="3">
        <v>7</v>
      </c>
      <c r="B9" s="3" t="s">
        <v>26</v>
      </c>
      <c r="C9" s="1" t="s">
        <v>369</v>
      </c>
      <c r="D9" s="3">
        <v>118641</v>
      </c>
      <c r="E9" s="3">
        <v>2014164</v>
      </c>
      <c r="F9" s="3">
        <v>10139</v>
      </c>
      <c r="G9" s="2" t="s">
        <v>56</v>
      </c>
      <c r="H9" s="3">
        <v>2023</v>
      </c>
      <c r="I9" s="4">
        <v>8.92</v>
      </c>
    </row>
    <row r="10" spans="1:18" x14ac:dyDescent="0.3">
      <c r="A10" s="3">
        <v>8</v>
      </c>
      <c r="B10" s="3" t="s">
        <v>26</v>
      </c>
      <c r="C10" s="1" t="s">
        <v>370</v>
      </c>
      <c r="D10" s="3">
        <v>118641</v>
      </c>
      <c r="E10" s="3">
        <v>2014158</v>
      </c>
      <c r="F10" s="3">
        <v>10133</v>
      </c>
      <c r="G10" s="2" t="s">
        <v>56</v>
      </c>
      <c r="H10" s="3">
        <v>2023</v>
      </c>
      <c r="I10" s="4">
        <v>8.49</v>
      </c>
    </row>
    <row r="11" spans="1:18" x14ac:dyDescent="0.3">
      <c r="A11" s="3">
        <v>9</v>
      </c>
      <c r="B11" s="3" t="s">
        <v>26</v>
      </c>
      <c r="C11" s="1" t="s">
        <v>371</v>
      </c>
      <c r="D11" s="3">
        <v>118641</v>
      </c>
      <c r="E11" s="3">
        <v>2014153</v>
      </c>
      <c r="F11" s="3">
        <v>10128</v>
      </c>
      <c r="G11" s="2" t="s">
        <v>56</v>
      </c>
      <c r="H11" s="3">
        <v>2023</v>
      </c>
      <c r="I11" s="4">
        <v>8.51</v>
      </c>
    </row>
    <row r="12" spans="1:18" x14ac:dyDescent="0.3">
      <c r="A12" s="3">
        <v>10</v>
      </c>
      <c r="B12" s="3" t="s">
        <v>26</v>
      </c>
      <c r="C12" s="1" t="s">
        <v>372</v>
      </c>
      <c r="D12" s="3">
        <v>118641</v>
      </c>
      <c r="E12" s="3">
        <v>2014149</v>
      </c>
      <c r="F12" s="3">
        <v>10124</v>
      </c>
      <c r="G12" s="2" t="s">
        <v>56</v>
      </c>
      <c r="H12" s="3">
        <v>2023</v>
      </c>
      <c r="I12" s="4">
        <v>9.3800000000000008</v>
      </c>
    </row>
    <row r="13" spans="1:18" x14ac:dyDescent="0.3">
      <c r="A13" s="3">
        <v>11</v>
      </c>
      <c r="B13" s="3" t="s">
        <v>26</v>
      </c>
      <c r="C13" s="1" t="s">
        <v>373</v>
      </c>
      <c r="D13" s="3">
        <v>118641</v>
      </c>
      <c r="E13" s="3">
        <v>2014145</v>
      </c>
      <c r="F13" s="3">
        <v>10120</v>
      </c>
      <c r="G13" s="2" t="s">
        <v>56</v>
      </c>
      <c r="H13" s="3">
        <v>2023</v>
      </c>
      <c r="I13" s="3">
        <v>9.2100000000000009</v>
      </c>
    </row>
    <row r="14" spans="1:18" x14ac:dyDescent="0.3">
      <c r="A14" s="3">
        <v>12</v>
      </c>
      <c r="B14" s="3" t="s">
        <v>26</v>
      </c>
      <c r="C14" s="1" t="s">
        <v>374</v>
      </c>
      <c r="D14" s="3">
        <v>118641</v>
      </c>
      <c r="E14" s="3">
        <v>2014136</v>
      </c>
      <c r="F14" s="3">
        <v>10111</v>
      </c>
      <c r="G14" s="2" t="s">
        <v>56</v>
      </c>
      <c r="H14" s="3">
        <v>2023</v>
      </c>
      <c r="I14" s="4">
        <v>8.7899999999999991</v>
      </c>
    </row>
    <row r="15" spans="1:18" x14ac:dyDescent="0.3">
      <c r="A15" s="3">
        <v>13</v>
      </c>
      <c r="B15" s="3" t="s">
        <v>26</v>
      </c>
      <c r="C15" s="1" t="s">
        <v>37</v>
      </c>
      <c r="D15" s="3">
        <v>118641</v>
      </c>
      <c r="E15" s="3">
        <v>2014118</v>
      </c>
      <c r="F15" s="3">
        <v>10093</v>
      </c>
      <c r="G15" s="2" t="s">
        <v>56</v>
      </c>
      <c r="H15" s="3">
        <v>2023</v>
      </c>
      <c r="I15" s="4">
        <v>8.35</v>
      </c>
    </row>
    <row r="16" spans="1:18" x14ac:dyDescent="0.3">
      <c r="A16" s="3">
        <v>14</v>
      </c>
      <c r="B16" s="3" t="s">
        <v>26</v>
      </c>
      <c r="C16" s="1" t="s">
        <v>238</v>
      </c>
      <c r="D16" s="3">
        <v>118641</v>
      </c>
      <c r="E16" s="3">
        <v>2014114</v>
      </c>
      <c r="F16" s="3">
        <v>10089</v>
      </c>
      <c r="G16" s="2" t="s">
        <v>56</v>
      </c>
      <c r="H16" s="3">
        <v>2023</v>
      </c>
      <c r="I16" s="3">
        <v>7.75</v>
      </c>
    </row>
    <row r="17" spans="1:9" x14ac:dyDescent="0.3">
      <c r="A17" s="3">
        <v>15</v>
      </c>
      <c r="B17" s="3" t="s">
        <v>26</v>
      </c>
      <c r="C17" s="1" t="s">
        <v>375</v>
      </c>
      <c r="D17" s="3">
        <v>118641</v>
      </c>
      <c r="E17" s="3">
        <v>2014092</v>
      </c>
      <c r="F17" s="3">
        <v>10067</v>
      </c>
      <c r="G17" s="2" t="s">
        <v>56</v>
      </c>
      <c r="H17" s="3">
        <v>2023</v>
      </c>
      <c r="I17" s="4">
        <v>7.72</v>
      </c>
    </row>
    <row r="18" spans="1:9" x14ac:dyDescent="0.3">
      <c r="A18" s="3">
        <v>16</v>
      </c>
      <c r="B18" s="3" t="s">
        <v>26</v>
      </c>
      <c r="C18" s="1" t="s">
        <v>376</v>
      </c>
      <c r="D18" s="3">
        <v>118641</v>
      </c>
      <c r="E18" s="3">
        <v>2014061</v>
      </c>
      <c r="F18" s="3">
        <v>10036</v>
      </c>
      <c r="G18" s="2" t="s">
        <v>56</v>
      </c>
      <c r="H18" s="3">
        <v>2023</v>
      </c>
      <c r="I18" s="4">
        <v>9.41</v>
      </c>
    </row>
    <row r="19" spans="1:9" x14ac:dyDescent="0.3">
      <c r="A19" s="3">
        <v>17</v>
      </c>
      <c r="B19" s="3" t="s">
        <v>26</v>
      </c>
      <c r="C19" s="1" t="s">
        <v>377</v>
      </c>
      <c r="D19" s="3">
        <v>118641</v>
      </c>
      <c r="E19" s="3">
        <v>2014056</v>
      </c>
      <c r="F19" s="3">
        <v>10031</v>
      </c>
      <c r="G19" s="2" t="s">
        <v>56</v>
      </c>
      <c r="H19" s="3">
        <v>2023</v>
      </c>
      <c r="I19" s="4">
        <v>8.6300000000000008</v>
      </c>
    </row>
    <row r="20" spans="1:9" x14ac:dyDescent="0.3">
      <c r="A20" s="49"/>
      <c r="B20" s="49"/>
      <c r="C20" s="49"/>
      <c r="D20" s="48"/>
      <c r="E20" s="49"/>
      <c r="F20" s="49"/>
      <c r="G20" s="50"/>
      <c r="H20" s="48"/>
      <c r="I20" s="49"/>
    </row>
    <row r="21" spans="1:9" x14ac:dyDescent="0.3">
      <c r="D21" s="7"/>
      <c r="G21" s="8"/>
      <c r="H21" s="7"/>
    </row>
    <row r="22" spans="1:9" x14ac:dyDescent="0.3">
      <c r="D22" s="7"/>
      <c r="G22" s="8"/>
      <c r="H22" s="7"/>
    </row>
    <row r="23" spans="1:9" x14ac:dyDescent="0.3">
      <c r="D23" s="7"/>
      <c r="G23" s="8"/>
      <c r="H23" s="7"/>
    </row>
    <row r="24" spans="1:9" x14ac:dyDescent="0.3">
      <c r="D24" s="7"/>
      <c r="G24" s="8"/>
      <c r="H24" s="7"/>
    </row>
    <row r="25" spans="1:9" x14ac:dyDescent="0.3">
      <c r="D25" s="7"/>
      <c r="G25" s="8"/>
      <c r="H25" s="7"/>
    </row>
    <row r="26" spans="1:9" x14ac:dyDescent="0.3">
      <c r="D26" s="7"/>
      <c r="G26" s="8"/>
      <c r="H26" s="7"/>
    </row>
    <row r="27" spans="1:9" x14ac:dyDescent="0.3">
      <c r="D27" s="7"/>
      <c r="G27" s="8"/>
      <c r="H27" s="7"/>
    </row>
    <row r="28" spans="1:9" x14ac:dyDescent="0.3">
      <c r="G28" s="8"/>
      <c r="H28" s="7"/>
    </row>
  </sheetData>
  <sortState ref="C3:I17">
    <sortCondition descending="1" ref="I3:I17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D1" workbookViewId="0">
      <selection activeCell="L4" sqref="L4:Q4"/>
    </sheetView>
  </sheetViews>
  <sheetFormatPr defaultRowHeight="14.4" x14ac:dyDescent="0.3"/>
  <cols>
    <col min="2" max="2" width="17.33203125" bestFit="1" customWidth="1"/>
    <col min="3" max="3" width="20.441406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5.75" customHeight="1" x14ac:dyDescent="0.3">
      <c r="A1" s="78" t="s">
        <v>410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1" t="s">
        <v>27</v>
      </c>
      <c r="C3" s="1" t="s">
        <v>345</v>
      </c>
      <c r="D3" s="1">
        <v>118641</v>
      </c>
      <c r="E3" s="1">
        <v>2014150</v>
      </c>
      <c r="F3" s="1">
        <v>10125</v>
      </c>
      <c r="G3" s="2" t="s">
        <v>56</v>
      </c>
      <c r="H3" s="3">
        <v>2023</v>
      </c>
      <c r="I3" s="4" t="s">
        <v>10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1" t="s">
        <v>27</v>
      </c>
      <c r="C4" s="1" t="s">
        <v>346</v>
      </c>
      <c r="D4" s="1">
        <v>118641</v>
      </c>
      <c r="E4" s="1">
        <v>2014106</v>
      </c>
      <c r="F4" s="1">
        <v>10081</v>
      </c>
      <c r="G4" s="2" t="s">
        <v>56</v>
      </c>
      <c r="H4" s="3">
        <v>2023</v>
      </c>
      <c r="I4" s="4" t="s">
        <v>10</v>
      </c>
      <c r="K4" s="5" t="s">
        <v>11</v>
      </c>
      <c r="L4" s="5">
        <f>COUNTIFS(I3:I17, "&lt;=10", I3:I17, "&gt;=9")</f>
        <v>3</v>
      </c>
      <c r="M4" s="5">
        <f>COUNTIFS(I3:I17, "&lt;9", I3:I17, "&gt;=8")</f>
        <v>2</v>
      </c>
      <c r="N4" s="5">
        <f>COUNTIFS(I3:I17, "&lt;8", I3:I17, "&gt;=7")</f>
        <v>0</v>
      </c>
      <c r="O4" s="5">
        <f>COUNTIFS(I3:I17, "&lt;7", I3:I17, "&gt;=6")</f>
        <v>0</v>
      </c>
      <c r="P4" s="5">
        <f>COUNTIFS(I3:I17, "&lt;6", I3:I17, "&gt;=5")</f>
        <v>0</v>
      </c>
      <c r="Q4" s="5">
        <f>COUNTIF(I3:I17, "GPW")</f>
        <v>2</v>
      </c>
      <c r="R4" s="5">
        <f>L4+M4+N4+O4+P4+Q4</f>
        <v>7</v>
      </c>
    </row>
    <row r="5" spans="1:18" x14ac:dyDescent="0.3">
      <c r="A5" s="3">
        <v>3</v>
      </c>
      <c r="B5" s="1" t="s">
        <v>27</v>
      </c>
      <c r="C5" s="1" t="s">
        <v>347</v>
      </c>
      <c r="D5" s="1">
        <v>118641</v>
      </c>
      <c r="E5" s="1">
        <v>2014096</v>
      </c>
      <c r="F5" s="1">
        <v>10071</v>
      </c>
      <c r="G5" s="2" t="s">
        <v>56</v>
      </c>
      <c r="H5" s="3">
        <v>2023</v>
      </c>
      <c r="I5" s="4">
        <v>9.24</v>
      </c>
    </row>
    <row r="6" spans="1:18" x14ac:dyDescent="0.3">
      <c r="A6" s="3">
        <v>4</v>
      </c>
      <c r="B6" s="1" t="s">
        <v>27</v>
      </c>
      <c r="C6" s="1" t="s">
        <v>348</v>
      </c>
      <c r="D6" s="1">
        <v>118641</v>
      </c>
      <c r="E6" s="1">
        <v>2014079</v>
      </c>
      <c r="F6" s="1">
        <v>10054</v>
      </c>
      <c r="G6" s="2" t="s">
        <v>56</v>
      </c>
      <c r="H6" s="3">
        <v>2023</v>
      </c>
      <c r="I6" s="4">
        <v>8.6999999999999993</v>
      </c>
    </row>
    <row r="7" spans="1:18" x14ac:dyDescent="0.3">
      <c r="A7" s="3">
        <v>5</v>
      </c>
      <c r="B7" s="1" t="s">
        <v>27</v>
      </c>
      <c r="C7" s="1" t="s">
        <v>349</v>
      </c>
      <c r="D7" s="1">
        <v>118641</v>
      </c>
      <c r="E7" s="1">
        <v>2014075</v>
      </c>
      <c r="F7" s="1">
        <v>10050</v>
      </c>
      <c r="G7" s="2" t="s">
        <v>56</v>
      </c>
      <c r="H7" s="3">
        <v>2023</v>
      </c>
      <c r="I7" s="4">
        <v>9.06</v>
      </c>
    </row>
    <row r="8" spans="1:18" x14ac:dyDescent="0.3">
      <c r="A8" s="3">
        <v>6</v>
      </c>
      <c r="B8" s="1" t="s">
        <v>27</v>
      </c>
      <c r="C8" s="1" t="s">
        <v>350</v>
      </c>
      <c r="D8" s="1">
        <v>118641</v>
      </c>
      <c r="E8" s="1">
        <v>2014063</v>
      </c>
      <c r="F8" s="1">
        <v>10038</v>
      </c>
      <c r="G8" s="2" t="s">
        <v>56</v>
      </c>
      <c r="H8" s="3">
        <v>2023</v>
      </c>
      <c r="I8" s="4">
        <v>9.07</v>
      </c>
    </row>
    <row r="9" spans="1:18" x14ac:dyDescent="0.3">
      <c r="A9" s="20">
        <v>7</v>
      </c>
      <c r="B9" s="23" t="s">
        <v>27</v>
      </c>
      <c r="C9" s="23" t="s">
        <v>351</v>
      </c>
      <c r="D9" s="23">
        <v>118641</v>
      </c>
      <c r="E9" s="23">
        <v>2014055</v>
      </c>
      <c r="F9" s="23">
        <v>10030</v>
      </c>
      <c r="G9" s="47" t="s">
        <v>56</v>
      </c>
      <c r="H9" s="20">
        <v>2023</v>
      </c>
      <c r="I9" s="24">
        <v>8.7200000000000006</v>
      </c>
    </row>
    <row r="10" spans="1:18" x14ac:dyDescent="0.3">
      <c r="A10" s="48"/>
      <c r="B10" s="49"/>
      <c r="C10" s="49"/>
      <c r="D10" s="49"/>
      <c r="E10" s="49"/>
      <c r="F10" s="49"/>
      <c r="G10" s="50"/>
      <c r="H10" s="48"/>
      <c r="I10" s="51"/>
    </row>
    <row r="11" spans="1:18" x14ac:dyDescent="0.3">
      <c r="A11" s="7"/>
      <c r="G11" s="8"/>
      <c r="H11" s="7"/>
      <c r="I11" s="9"/>
    </row>
    <row r="12" spans="1:18" x14ac:dyDescent="0.3">
      <c r="A12" s="7"/>
      <c r="G12" s="8"/>
      <c r="H12" s="7"/>
      <c r="I12" s="9"/>
    </row>
    <row r="13" spans="1:18" x14ac:dyDescent="0.3">
      <c r="A13" s="7"/>
      <c r="G13" s="8"/>
      <c r="H13" s="7"/>
      <c r="I13" s="9"/>
    </row>
    <row r="14" spans="1:18" x14ac:dyDescent="0.3">
      <c r="A14" s="7"/>
      <c r="G14" s="8"/>
      <c r="H14" s="7"/>
      <c r="I14" s="9"/>
    </row>
    <row r="15" spans="1:18" x14ac:dyDescent="0.3">
      <c r="A15" s="7"/>
      <c r="G15" s="8"/>
      <c r="H15" s="7"/>
      <c r="I15" s="9"/>
    </row>
    <row r="16" spans="1:18" x14ac:dyDescent="0.3">
      <c r="A16" s="7"/>
      <c r="G16" s="8"/>
      <c r="H16" s="7"/>
      <c r="I16" s="9"/>
    </row>
    <row r="17" spans="1:9" x14ac:dyDescent="0.3">
      <c r="A17" s="7"/>
      <c r="G17" s="8"/>
      <c r="H17" s="7"/>
      <c r="I17" s="9"/>
    </row>
    <row r="18" spans="1:9" x14ac:dyDescent="0.3">
      <c r="G18" s="8"/>
      <c r="H18" s="7"/>
    </row>
    <row r="19" spans="1:9" x14ac:dyDescent="0.3">
      <c r="G19" s="8"/>
      <c r="H19" s="7"/>
    </row>
    <row r="20" spans="1:9" x14ac:dyDescent="0.3">
      <c r="G20" s="8"/>
      <c r="H20" s="7"/>
    </row>
    <row r="21" spans="1:9" x14ac:dyDescent="0.3">
      <c r="G21" s="8"/>
      <c r="H21" s="7"/>
    </row>
    <row r="22" spans="1:9" x14ac:dyDescent="0.3">
      <c r="G22" s="8"/>
      <c r="H22" s="7"/>
    </row>
    <row r="23" spans="1:9" x14ac:dyDescent="0.3">
      <c r="G23" s="8"/>
      <c r="H23" s="7"/>
    </row>
    <row r="24" spans="1:9" x14ac:dyDescent="0.3">
      <c r="G24" s="8"/>
      <c r="H24" s="7"/>
    </row>
  </sheetData>
  <sortState ref="A3:I9">
    <sortCondition descending="1" ref="I3:I9"/>
  </sortState>
  <mergeCells count="1">
    <mergeCell ref="A1:I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D1" workbookViewId="0">
      <selection activeCell="L4" sqref="L4:Q4"/>
    </sheetView>
  </sheetViews>
  <sheetFormatPr defaultRowHeight="14.4" x14ac:dyDescent="0.3"/>
  <cols>
    <col min="2" max="2" width="11.6640625" bestFit="1" customWidth="1"/>
    <col min="3" max="3" width="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6.5" customHeight="1" x14ac:dyDescent="0.3">
      <c r="A1" s="78" t="s">
        <v>333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1" t="s">
        <v>28</v>
      </c>
      <c r="C3" s="1" t="s">
        <v>326</v>
      </c>
      <c r="D3" s="3">
        <v>118641</v>
      </c>
      <c r="E3" s="3">
        <v>2014161</v>
      </c>
      <c r="F3" s="3">
        <v>10136</v>
      </c>
      <c r="G3" s="2" t="s">
        <v>56</v>
      </c>
      <c r="H3" s="3">
        <v>2023</v>
      </c>
      <c r="I3" s="4">
        <v>9.75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1" t="s">
        <v>28</v>
      </c>
      <c r="C4" s="1" t="s">
        <v>327</v>
      </c>
      <c r="D4" s="3">
        <v>118641</v>
      </c>
      <c r="E4" s="3">
        <v>2014127</v>
      </c>
      <c r="F4" s="3">
        <v>10102</v>
      </c>
      <c r="G4" s="2" t="s">
        <v>56</v>
      </c>
      <c r="H4" s="3">
        <v>2023</v>
      </c>
      <c r="I4" s="4">
        <v>8.69</v>
      </c>
      <c r="K4" s="5" t="s">
        <v>11</v>
      </c>
      <c r="L4" s="5">
        <f>COUNTIFS(I3:I13, "&lt;=10", I3:I13, "&gt;=9")</f>
        <v>3</v>
      </c>
      <c r="M4" s="5">
        <f>COUNTIFS(I3:I13, "&lt;9", I3:I13, "&gt;=8")</f>
        <v>4</v>
      </c>
      <c r="N4" s="5">
        <f>COUNTIFS(I3:I13, "&lt;8", I3:I13, "&gt;=7")</f>
        <v>0</v>
      </c>
      <c r="O4" s="5">
        <f>COUNTIFS(I3:I13, "&lt;7", I3:I13, "&gt;=6")</f>
        <v>0</v>
      </c>
      <c r="P4" s="5">
        <f>COUNTIFS(I3:I13, "&lt;6", I3:I13, "&gt;=5")</f>
        <v>0</v>
      </c>
      <c r="Q4" s="5">
        <f>COUNTIF(I3:I13, "GPW")</f>
        <v>0</v>
      </c>
      <c r="R4" s="5">
        <f>L4+M4+N4+O4+P4+Q4</f>
        <v>7</v>
      </c>
    </row>
    <row r="5" spans="1:18" x14ac:dyDescent="0.3">
      <c r="A5" s="3">
        <v>3</v>
      </c>
      <c r="B5" s="1" t="s">
        <v>28</v>
      </c>
      <c r="C5" s="1" t="s">
        <v>328</v>
      </c>
      <c r="D5" s="3">
        <v>118641</v>
      </c>
      <c r="E5" s="3">
        <v>2014105</v>
      </c>
      <c r="F5" s="3">
        <v>10080</v>
      </c>
      <c r="G5" s="2" t="s">
        <v>56</v>
      </c>
      <c r="H5" s="3">
        <v>2023</v>
      </c>
      <c r="I5" s="4">
        <v>9.4499999999999993</v>
      </c>
    </row>
    <row r="6" spans="1:18" x14ac:dyDescent="0.3">
      <c r="A6" s="3">
        <v>4</v>
      </c>
      <c r="B6" s="1" t="s">
        <v>28</v>
      </c>
      <c r="C6" s="1" t="s">
        <v>329</v>
      </c>
      <c r="D6" s="3">
        <v>118641</v>
      </c>
      <c r="E6" s="3">
        <v>2014102</v>
      </c>
      <c r="F6" s="3">
        <v>10077</v>
      </c>
      <c r="G6" s="2" t="s">
        <v>56</v>
      </c>
      <c r="H6" s="3">
        <v>2023</v>
      </c>
      <c r="I6" s="4">
        <v>8.82</v>
      </c>
    </row>
    <row r="7" spans="1:18" x14ac:dyDescent="0.3">
      <c r="A7" s="3">
        <v>5</v>
      </c>
      <c r="B7" s="1" t="s">
        <v>28</v>
      </c>
      <c r="C7" s="1" t="s">
        <v>330</v>
      </c>
      <c r="D7" s="3">
        <v>118641</v>
      </c>
      <c r="E7" s="3">
        <v>2014706</v>
      </c>
      <c r="F7" s="3">
        <v>10051</v>
      </c>
      <c r="G7" s="2" t="s">
        <v>56</v>
      </c>
      <c r="H7" s="3">
        <v>2023</v>
      </c>
      <c r="I7" s="4">
        <v>9</v>
      </c>
    </row>
    <row r="8" spans="1:18" x14ac:dyDescent="0.3">
      <c r="A8" s="3">
        <v>6</v>
      </c>
      <c r="B8" s="1" t="s">
        <v>28</v>
      </c>
      <c r="C8" s="1" t="s">
        <v>331</v>
      </c>
      <c r="D8" s="3">
        <v>118641</v>
      </c>
      <c r="E8" s="3">
        <v>2014068</v>
      </c>
      <c r="F8" s="3">
        <v>10043</v>
      </c>
      <c r="G8" s="2" t="s">
        <v>56</v>
      </c>
      <c r="H8" s="3">
        <v>2023</v>
      </c>
      <c r="I8" s="3">
        <v>8.27</v>
      </c>
    </row>
    <row r="9" spans="1:18" x14ac:dyDescent="0.3">
      <c r="A9" s="20">
        <v>7</v>
      </c>
      <c r="B9" s="23" t="s">
        <v>28</v>
      </c>
      <c r="C9" s="23" t="s">
        <v>332</v>
      </c>
      <c r="D9" s="20">
        <v>118641</v>
      </c>
      <c r="E9" s="20">
        <v>2014066</v>
      </c>
      <c r="F9" s="20">
        <v>10041</v>
      </c>
      <c r="G9" s="47" t="s">
        <v>56</v>
      </c>
      <c r="H9" s="20">
        <v>2023</v>
      </c>
      <c r="I9" s="20">
        <v>8.9700000000000006</v>
      </c>
    </row>
    <row r="10" spans="1:18" x14ac:dyDescent="0.3">
      <c r="A10" s="48"/>
      <c r="B10" s="49"/>
      <c r="C10" s="49"/>
      <c r="D10" s="48"/>
      <c r="E10" s="48"/>
      <c r="F10" s="48"/>
      <c r="G10" s="50"/>
      <c r="H10" s="48"/>
      <c r="I10" s="48"/>
    </row>
    <row r="11" spans="1:18" x14ac:dyDescent="0.3">
      <c r="A11" s="7"/>
      <c r="D11" s="7"/>
      <c r="E11" s="7"/>
      <c r="F11" s="7"/>
      <c r="G11" s="8"/>
      <c r="H11" s="7"/>
      <c r="I11" s="7"/>
    </row>
    <row r="12" spans="1:18" x14ac:dyDescent="0.3">
      <c r="A12" s="7"/>
      <c r="D12" s="7"/>
      <c r="E12" s="7"/>
      <c r="F12" s="7"/>
      <c r="G12" s="8"/>
      <c r="H12" s="7"/>
      <c r="I12" s="9"/>
    </row>
    <row r="13" spans="1:18" x14ac:dyDescent="0.3">
      <c r="A13" s="7"/>
      <c r="D13" s="7"/>
      <c r="E13" s="7"/>
      <c r="F13" s="7"/>
      <c r="G13" s="8"/>
      <c r="H13" s="7"/>
      <c r="I13" s="9"/>
    </row>
  </sheetData>
  <sortState ref="C3:I13">
    <sortCondition descending="1" ref="I3:I13"/>
  </sortState>
  <mergeCells count="1">
    <mergeCell ref="A1:I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D1" workbookViewId="0">
      <selection activeCell="L4" sqref="L4:Q4"/>
    </sheetView>
  </sheetViews>
  <sheetFormatPr defaultRowHeight="14.4" x14ac:dyDescent="0.3"/>
  <cols>
    <col min="2" max="2" width="11.6640625" bestFit="1" customWidth="1"/>
    <col min="3" max="3" width="21.6640625" bestFit="1" customWidth="1"/>
    <col min="4" max="4" width="7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6.5" customHeight="1" x14ac:dyDescent="0.3">
      <c r="A1" s="81" t="s">
        <v>334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29</v>
      </c>
      <c r="C3" s="1" t="s">
        <v>335</v>
      </c>
      <c r="D3" s="3">
        <v>118641</v>
      </c>
      <c r="E3" s="3">
        <v>2014160</v>
      </c>
      <c r="F3" s="3">
        <v>10135</v>
      </c>
      <c r="G3" s="2" t="s">
        <v>56</v>
      </c>
      <c r="H3" s="3">
        <v>2023</v>
      </c>
      <c r="I3" s="21">
        <v>8.5500000000000007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29</v>
      </c>
      <c r="C4" s="1" t="s">
        <v>336</v>
      </c>
      <c r="D4" s="3">
        <v>118641</v>
      </c>
      <c r="E4" s="3">
        <v>2014154</v>
      </c>
      <c r="F4" s="3">
        <v>10129</v>
      </c>
      <c r="G4" s="2" t="s">
        <v>56</v>
      </c>
      <c r="H4" s="3">
        <v>2023</v>
      </c>
      <c r="I4" s="10">
        <v>9.41</v>
      </c>
      <c r="K4" s="5" t="s">
        <v>11</v>
      </c>
      <c r="L4" s="5">
        <f>COUNTIFS(I3:I12, "&lt;=10", I3:I12, "&gt;=9")</f>
        <v>1</v>
      </c>
      <c r="M4" s="5">
        <f>COUNTIFS(I3:I12, "&lt;9", I3:I12, "&gt;=8")</f>
        <v>8</v>
      </c>
      <c r="N4" s="5">
        <f>COUNTIFS(I3:I12, "&lt;8", I3:I12, "&gt;=7")</f>
        <v>1</v>
      </c>
      <c r="O4" s="5">
        <f>COUNTIFS(I3:I12, "&lt;7", I3:I12, "&gt;=6")</f>
        <v>0</v>
      </c>
      <c r="P4" s="5">
        <f>COUNTIFS(I3:I12, "&lt;6", I3:I12, "&gt;=5")</f>
        <v>0</v>
      </c>
      <c r="Q4" s="5">
        <f>COUNTIF(I3:I12, "GPW")</f>
        <v>0</v>
      </c>
      <c r="R4" s="5">
        <f>L4+M4+N4+O4+P4+Q4</f>
        <v>10</v>
      </c>
    </row>
    <row r="5" spans="1:18" x14ac:dyDescent="0.3">
      <c r="A5" s="3">
        <v>3</v>
      </c>
      <c r="B5" s="3" t="s">
        <v>29</v>
      </c>
      <c r="C5" s="1" t="s">
        <v>337</v>
      </c>
      <c r="D5" s="3">
        <v>118641</v>
      </c>
      <c r="E5" s="3">
        <v>2014140</v>
      </c>
      <c r="F5" s="3">
        <v>10115</v>
      </c>
      <c r="G5" s="2" t="s">
        <v>56</v>
      </c>
      <c r="H5" s="3">
        <v>2023</v>
      </c>
      <c r="I5" s="21">
        <v>8.44</v>
      </c>
    </row>
    <row r="6" spans="1:18" x14ac:dyDescent="0.3">
      <c r="A6" s="3">
        <v>4</v>
      </c>
      <c r="B6" s="3" t="s">
        <v>29</v>
      </c>
      <c r="C6" s="1" t="s">
        <v>338</v>
      </c>
      <c r="D6" s="3">
        <v>118641</v>
      </c>
      <c r="E6" s="3">
        <v>2014139</v>
      </c>
      <c r="F6" s="3">
        <v>10115</v>
      </c>
      <c r="G6" s="2" t="s">
        <v>56</v>
      </c>
      <c r="H6" s="3">
        <v>2023</v>
      </c>
      <c r="I6" s="21">
        <v>8.34</v>
      </c>
    </row>
    <row r="7" spans="1:18" x14ac:dyDescent="0.3">
      <c r="A7" s="3">
        <v>5</v>
      </c>
      <c r="B7" s="3" t="s">
        <v>29</v>
      </c>
      <c r="C7" s="1" t="s">
        <v>339</v>
      </c>
      <c r="D7" s="3">
        <v>118641</v>
      </c>
      <c r="E7" s="3">
        <v>2014129</v>
      </c>
      <c r="F7" s="3">
        <v>10104</v>
      </c>
      <c r="G7" s="2" t="s">
        <v>56</v>
      </c>
      <c r="H7" s="3">
        <v>2023</v>
      </c>
      <c r="I7" s="10">
        <v>8.75</v>
      </c>
    </row>
    <row r="8" spans="1:18" x14ac:dyDescent="0.3">
      <c r="A8" s="3">
        <v>6</v>
      </c>
      <c r="B8" s="3" t="s">
        <v>29</v>
      </c>
      <c r="C8" s="1" t="s">
        <v>340</v>
      </c>
      <c r="D8" s="3">
        <v>118641</v>
      </c>
      <c r="E8" s="3">
        <v>2014124</v>
      </c>
      <c r="F8" s="3">
        <v>10099</v>
      </c>
      <c r="G8" s="2" t="s">
        <v>56</v>
      </c>
      <c r="H8" s="3">
        <v>2023</v>
      </c>
      <c r="I8" s="21">
        <v>8.2100000000000009</v>
      </c>
    </row>
    <row r="9" spans="1:18" x14ac:dyDescent="0.3">
      <c r="A9" s="3">
        <v>7</v>
      </c>
      <c r="B9" s="3" t="s">
        <v>29</v>
      </c>
      <c r="C9" s="1" t="s">
        <v>341</v>
      </c>
      <c r="D9" s="3">
        <v>118641</v>
      </c>
      <c r="E9" s="3">
        <v>2014116</v>
      </c>
      <c r="F9" s="3">
        <v>10091</v>
      </c>
      <c r="G9" s="2" t="s">
        <v>56</v>
      </c>
      <c r="H9" s="3">
        <v>2023</v>
      </c>
      <c r="I9" s="21">
        <v>8.8000000000000007</v>
      </c>
    </row>
    <row r="10" spans="1:18" x14ac:dyDescent="0.3">
      <c r="A10" s="3">
        <v>8</v>
      </c>
      <c r="B10" s="3" t="s">
        <v>29</v>
      </c>
      <c r="C10" s="1" t="s">
        <v>342</v>
      </c>
      <c r="D10" s="3">
        <v>118641</v>
      </c>
      <c r="E10" s="3">
        <v>2014090</v>
      </c>
      <c r="F10" s="3">
        <v>10065</v>
      </c>
      <c r="G10" s="2" t="s">
        <v>56</v>
      </c>
      <c r="H10" s="3">
        <v>2023</v>
      </c>
      <c r="I10" s="10">
        <v>7.82</v>
      </c>
    </row>
    <row r="11" spans="1:18" x14ac:dyDescent="0.3">
      <c r="A11" s="3">
        <v>9</v>
      </c>
      <c r="B11" s="3" t="s">
        <v>29</v>
      </c>
      <c r="C11" s="1" t="s">
        <v>343</v>
      </c>
      <c r="D11" s="3">
        <v>118641</v>
      </c>
      <c r="E11" s="3">
        <v>2014074</v>
      </c>
      <c r="F11" s="3">
        <v>10049</v>
      </c>
      <c r="G11" s="2" t="s">
        <v>56</v>
      </c>
      <c r="H11" s="3">
        <v>2023</v>
      </c>
      <c r="I11" s="21">
        <v>8.65</v>
      </c>
    </row>
    <row r="12" spans="1:18" x14ac:dyDescent="0.3">
      <c r="A12" s="3">
        <v>10</v>
      </c>
      <c r="B12" s="3" t="s">
        <v>29</v>
      </c>
      <c r="C12" s="1" t="s">
        <v>344</v>
      </c>
      <c r="D12" s="3">
        <v>118641</v>
      </c>
      <c r="E12" s="3">
        <v>2014057</v>
      </c>
      <c r="F12" s="3">
        <v>10032</v>
      </c>
      <c r="G12" s="2" t="s">
        <v>56</v>
      </c>
      <c r="H12" s="3">
        <v>2023</v>
      </c>
      <c r="I12" s="21">
        <v>8.3000000000000007</v>
      </c>
    </row>
    <row r="13" spans="1:18" x14ac:dyDescent="0.3">
      <c r="A13" s="7"/>
      <c r="G13" s="8"/>
      <c r="H13" s="7"/>
      <c r="I13" s="26"/>
    </row>
    <row r="14" spans="1:18" x14ac:dyDescent="0.3">
      <c r="A14" s="7"/>
      <c r="G14" s="8"/>
      <c r="H14" s="7"/>
      <c r="I14" s="27"/>
    </row>
    <row r="15" spans="1:18" x14ac:dyDescent="0.3">
      <c r="A15" s="7"/>
      <c r="G15" s="8"/>
      <c r="H15" s="7"/>
      <c r="I15" s="26"/>
    </row>
    <row r="16" spans="1:18" x14ac:dyDescent="0.3">
      <c r="A16" s="7"/>
      <c r="G16" s="8"/>
      <c r="H16" s="7"/>
      <c r="I16" s="27"/>
    </row>
    <row r="17" spans="1:9" x14ac:dyDescent="0.3">
      <c r="A17" s="7"/>
      <c r="G17" s="8"/>
      <c r="H17" s="7"/>
      <c r="I17" s="26"/>
    </row>
  </sheetData>
  <sortState ref="A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D1" workbookViewId="0">
      <selection activeCell="L4" sqref="L4:Q4"/>
    </sheetView>
  </sheetViews>
  <sheetFormatPr defaultRowHeight="14.4" x14ac:dyDescent="0.3"/>
  <cols>
    <col min="2" max="2" width="12.44140625" bestFit="1" customWidth="1"/>
    <col min="3" max="3" width="19.6640625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  <col min="17" max="17" width="5.5546875" bestFit="1" customWidth="1"/>
  </cols>
  <sheetData>
    <row r="1" spans="1:18" ht="49.5" customHeight="1" x14ac:dyDescent="0.3">
      <c r="A1" s="78" t="s">
        <v>314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" t="s">
        <v>30</v>
      </c>
      <c r="C3" s="1" t="s">
        <v>315</v>
      </c>
      <c r="D3" s="1">
        <v>118641</v>
      </c>
      <c r="E3" s="1">
        <v>2014146</v>
      </c>
      <c r="F3" s="1">
        <v>10121</v>
      </c>
      <c r="G3" s="2" t="s">
        <v>56</v>
      </c>
      <c r="H3" s="3">
        <v>2023</v>
      </c>
      <c r="I3" s="4">
        <v>9.0299999999999994</v>
      </c>
      <c r="K3" s="5" t="s">
        <v>13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10</v>
      </c>
      <c r="R3" s="5" t="s">
        <v>12</v>
      </c>
    </row>
    <row r="4" spans="1:18" x14ac:dyDescent="0.3">
      <c r="A4" s="3">
        <v>2</v>
      </c>
      <c r="B4" s="3" t="s">
        <v>30</v>
      </c>
      <c r="C4" s="1" t="s">
        <v>316</v>
      </c>
      <c r="D4" s="1">
        <v>118641</v>
      </c>
      <c r="E4" s="1">
        <v>2014138</v>
      </c>
      <c r="F4" s="1">
        <v>10113</v>
      </c>
      <c r="G4" s="2" t="s">
        <v>56</v>
      </c>
      <c r="H4" s="3">
        <v>2023</v>
      </c>
      <c r="I4" s="3">
        <v>8.32</v>
      </c>
      <c r="K4" s="5" t="s">
        <v>11</v>
      </c>
      <c r="L4" s="5">
        <f>COUNTIFS(I3:I14, "&lt;=10", I3:I14, "&gt;=9")</f>
        <v>3</v>
      </c>
      <c r="M4" s="5">
        <f>COUNTIFS(I3:I14, "&lt;9", I3:I14, "&gt;=8")</f>
        <v>8</v>
      </c>
      <c r="N4" s="5">
        <f>COUNTIFS(I3:I14, "&lt;8", I3:I14, "&gt;=7")</f>
        <v>0</v>
      </c>
      <c r="O4" s="5">
        <f>COUNTIFS(I3:I14, "&lt;7", I3:I14, "&gt;=6")</f>
        <v>0</v>
      </c>
      <c r="P4" s="5">
        <f>COUNTIFS(I3:I14, "&lt;6", I3:I14, "&gt;=5")</f>
        <v>0</v>
      </c>
      <c r="Q4" s="5">
        <f>COUNTIF(I3:I14, "GPW")</f>
        <v>0</v>
      </c>
      <c r="R4" s="5">
        <f>L4+M4+N4+O4+P4+Q4</f>
        <v>11</v>
      </c>
    </row>
    <row r="5" spans="1:18" x14ac:dyDescent="0.3">
      <c r="A5" s="3">
        <v>3</v>
      </c>
      <c r="B5" s="3" t="s">
        <v>30</v>
      </c>
      <c r="C5" s="1" t="s">
        <v>317</v>
      </c>
      <c r="D5" s="1">
        <v>118641</v>
      </c>
      <c r="E5" s="1">
        <v>2014128</v>
      </c>
      <c r="F5" s="1">
        <v>10103</v>
      </c>
      <c r="G5" s="2" t="s">
        <v>56</v>
      </c>
      <c r="H5" s="3">
        <v>2023</v>
      </c>
      <c r="I5" s="4">
        <v>8.8699999999999992</v>
      </c>
    </row>
    <row r="6" spans="1:18" x14ac:dyDescent="0.3">
      <c r="A6" s="3">
        <v>4</v>
      </c>
      <c r="B6" s="3" t="s">
        <v>30</v>
      </c>
      <c r="C6" s="1" t="s">
        <v>318</v>
      </c>
      <c r="D6" s="1">
        <v>118641</v>
      </c>
      <c r="E6" s="1">
        <v>2014119</v>
      </c>
      <c r="F6" s="1">
        <v>10094</v>
      </c>
      <c r="G6" s="2" t="s">
        <v>56</v>
      </c>
      <c r="H6" s="3">
        <v>2023</v>
      </c>
      <c r="I6" s="3">
        <v>8.1999999999999993</v>
      </c>
    </row>
    <row r="7" spans="1:18" x14ac:dyDescent="0.3">
      <c r="A7" s="3">
        <v>5</v>
      </c>
      <c r="B7" s="3" t="s">
        <v>30</v>
      </c>
      <c r="C7" s="1" t="s">
        <v>319</v>
      </c>
      <c r="D7" s="1">
        <v>118641</v>
      </c>
      <c r="E7" s="1">
        <v>2014112</v>
      </c>
      <c r="F7" s="1">
        <v>10087</v>
      </c>
      <c r="G7" s="2" t="s">
        <v>56</v>
      </c>
      <c r="H7" s="3">
        <v>2023</v>
      </c>
      <c r="I7" s="4">
        <v>8.11</v>
      </c>
    </row>
    <row r="8" spans="1:18" x14ac:dyDescent="0.3">
      <c r="A8" s="3">
        <v>6</v>
      </c>
      <c r="B8" s="3" t="s">
        <v>30</v>
      </c>
      <c r="C8" s="1" t="s">
        <v>320</v>
      </c>
      <c r="D8" s="1">
        <v>118641</v>
      </c>
      <c r="E8" s="1">
        <v>2014108</v>
      </c>
      <c r="F8" s="1">
        <v>10083</v>
      </c>
      <c r="G8" s="2" t="s">
        <v>56</v>
      </c>
      <c r="H8" s="3">
        <v>2023</v>
      </c>
      <c r="I8" s="3">
        <v>8.4499999999999993</v>
      </c>
    </row>
    <row r="9" spans="1:18" x14ac:dyDescent="0.3">
      <c r="A9" s="3">
        <v>7</v>
      </c>
      <c r="B9" s="3" t="s">
        <v>30</v>
      </c>
      <c r="C9" s="1" t="s">
        <v>321</v>
      </c>
      <c r="D9" s="1">
        <v>118641</v>
      </c>
      <c r="E9" s="1">
        <v>2014097</v>
      </c>
      <c r="F9" s="1">
        <v>10072</v>
      </c>
      <c r="G9" s="2" t="s">
        <v>56</v>
      </c>
      <c r="H9" s="3">
        <v>2023</v>
      </c>
      <c r="I9" s="3">
        <v>8.8000000000000007</v>
      </c>
    </row>
    <row r="10" spans="1:18" x14ac:dyDescent="0.3">
      <c r="A10" s="3">
        <v>8</v>
      </c>
      <c r="B10" s="3" t="s">
        <v>30</v>
      </c>
      <c r="C10" s="1" t="s">
        <v>322</v>
      </c>
      <c r="D10" s="1">
        <v>118641</v>
      </c>
      <c r="E10" s="1">
        <v>2014093</v>
      </c>
      <c r="F10" s="1">
        <v>10068</v>
      </c>
      <c r="G10" s="2" t="s">
        <v>56</v>
      </c>
      <c r="H10" s="3">
        <v>2023</v>
      </c>
      <c r="I10" s="4">
        <v>9.1300000000000008</v>
      </c>
    </row>
    <row r="11" spans="1:18" x14ac:dyDescent="0.3">
      <c r="A11" s="3">
        <v>9</v>
      </c>
      <c r="B11" s="3" t="s">
        <v>30</v>
      </c>
      <c r="C11" s="1" t="s">
        <v>323</v>
      </c>
      <c r="D11" s="1">
        <v>118641</v>
      </c>
      <c r="E11" s="1">
        <v>2014091</v>
      </c>
      <c r="F11" s="1">
        <v>10066</v>
      </c>
      <c r="G11" s="2" t="s">
        <v>56</v>
      </c>
      <c r="H11" s="3">
        <v>2023</v>
      </c>
      <c r="I11" s="4">
        <v>8.07</v>
      </c>
    </row>
    <row r="12" spans="1:18" x14ac:dyDescent="0.3">
      <c r="A12" s="3">
        <v>10</v>
      </c>
      <c r="B12" s="3" t="s">
        <v>30</v>
      </c>
      <c r="C12" s="1" t="s">
        <v>324</v>
      </c>
      <c r="D12" s="1">
        <v>118641</v>
      </c>
      <c r="E12" s="1">
        <v>2014088</v>
      </c>
      <c r="F12" s="1">
        <v>10063</v>
      </c>
      <c r="G12" s="2" t="s">
        <v>56</v>
      </c>
      <c r="H12" s="3">
        <v>2023</v>
      </c>
      <c r="I12" s="4">
        <v>8.73</v>
      </c>
    </row>
    <row r="13" spans="1:18" x14ac:dyDescent="0.3">
      <c r="A13" s="20">
        <v>11</v>
      </c>
      <c r="B13" s="20" t="s">
        <v>30</v>
      </c>
      <c r="C13" s="23" t="s">
        <v>325</v>
      </c>
      <c r="D13" s="23">
        <v>118641</v>
      </c>
      <c r="E13" s="23">
        <v>2014072</v>
      </c>
      <c r="F13" s="23">
        <v>10047</v>
      </c>
      <c r="G13" s="47" t="s">
        <v>56</v>
      </c>
      <c r="H13" s="20">
        <v>2023</v>
      </c>
      <c r="I13" s="24">
        <v>9.4499999999999993</v>
      </c>
    </row>
    <row r="14" spans="1:18" x14ac:dyDescent="0.3">
      <c r="A14" s="48"/>
      <c r="B14" s="48"/>
      <c r="C14" s="49"/>
      <c r="D14" s="49"/>
      <c r="E14" s="49"/>
      <c r="F14" s="49"/>
      <c r="G14" s="50"/>
      <c r="H14" s="48"/>
      <c r="I14" s="51"/>
    </row>
  </sheetData>
  <sortState ref="C3:I14">
    <sortCondition descending="1" ref="I3:I14"/>
  </sortState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M10" sqref="M10"/>
    </sheetView>
  </sheetViews>
  <sheetFormatPr defaultRowHeight="14.4" x14ac:dyDescent="0.3"/>
  <cols>
    <col min="2" max="2" width="11.6640625" bestFit="1" customWidth="1"/>
    <col min="3" max="3" width="23.109375" bestFit="1" customWidth="1"/>
    <col min="6" max="6" width="9" bestFit="1" customWidth="1"/>
    <col min="7" max="7" width="18.6640625" bestFit="1" customWidth="1"/>
    <col min="8" max="8" width="14.44140625" bestFit="1" customWidth="1"/>
    <col min="11" max="11" width="14.88671875" bestFit="1" customWidth="1"/>
    <col min="12" max="12" width="15.88671875" bestFit="1" customWidth="1"/>
    <col min="13" max="16" width="14.88671875" bestFit="1" customWidth="1"/>
  </cols>
  <sheetData>
    <row r="1" spans="1:18" ht="52.5" customHeight="1" x14ac:dyDescent="0.3">
      <c r="A1" s="78" t="s">
        <v>588</v>
      </c>
      <c r="B1" s="78"/>
      <c r="C1" s="78"/>
      <c r="D1" s="78"/>
      <c r="E1" s="78"/>
      <c r="F1" s="78"/>
      <c r="G1" s="78"/>
      <c r="H1" s="78"/>
      <c r="I1" s="78"/>
    </row>
    <row r="2" spans="1:1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x14ac:dyDescent="0.3">
      <c r="A3" s="3">
        <v>1</v>
      </c>
      <c r="B3" s="33" t="s">
        <v>15</v>
      </c>
      <c r="C3" s="70" t="s">
        <v>556</v>
      </c>
      <c r="D3" s="1">
        <v>51411821</v>
      </c>
      <c r="E3" s="2">
        <v>75</v>
      </c>
      <c r="F3" s="71">
        <v>139</v>
      </c>
      <c r="G3" s="2" t="s">
        <v>555</v>
      </c>
      <c r="H3" s="2">
        <v>2023</v>
      </c>
      <c r="I3" s="2">
        <v>6.54</v>
      </c>
    </row>
    <row r="4" spans="1:18" x14ac:dyDescent="0.3">
      <c r="A4" s="3">
        <v>2</v>
      </c>
      <c r="B4" s="33" t="s">
        <v>15</v>
      </c>
      <c r="C4" s="70" t="s">
        <v>557</v>
      </c>
      <c r="D4" s="1">
        <v>51411821</v>
      </c>
      <c r="E4" s="2">
        <v>76</v>
      </c>
      <c r="F4" s="71">
        <v>8812</v>
      </c>
      <c r="G4" s="2" t="s">
        <v>555</v>
      </c>
      <c r="H4" s="2">
        <v>2023</v>
      </c>
      <c r="I4" s="2">
        <v>6.83</v>
      </c>
    </row>
    <row r="5" spans="1:18" x14ac:dyDescent="0.3">
      <c r="A5" s="3">
        <v>3</v>
      </c>
      <c r="B5" s="33" t="s">
        <v>15</v>
      </c>
      <c r="C5" s="70" t="s">
        <v>558</v>
      </c>
      <c r="D5" s="1">
        <v>51411821</v>
      </c>
      <c r="E5" s="2">
        <v>77</v>
      </c>
      <c r="F5" s="71">
        <v>15566</v>
      </c>
      <c r="G5" s="2" t="s">
        <v>555</v>
      </c>
      <c r="H5" s="2">
        <v>2023</v>
      </c>
      <c r="I5" s="2" t="s">
        <v>10</v>
      </c>
    </row>
    <row r="6" spans="1:18" x14ac:dyDescent="0.3">
      <c r="A6" s="3">
        <v>4</v>
      </c>
      <c r="B6" s="33" t="s">
        <v>15</v>
      </c>
      <c r="C6" s="70" t="s">
        <v>559</v>
      </c>
      <c r="D6" s="1">
        <v>51411821</v>
      </c>
      <c r="E6" s="2">
        <v>78</v>
      </c>
      <c r="F6" s="71">
        <v>15397</v>
      </c>
      <c r="G6" s="2" t="s">
        <v>555</v>
      </c>
      <c r="H6" s="2">
        <v>2023</v>
      </c>
      <c r="I6" s="2">
        <v>6.58</v>
      </c>
    </row>
    <row r="7" spans="1:18" x14ac:dyDescent="0.3">
      <c r="A7" s="3">
        <v>5</v>
      </c>
      <c r="B7" s="33" t="s">
        <v>15</v>
      </c>
      <c r="C7" s="70" t="s">
        <v>560</v>
      </c>
      <c r="D7" s="1">
        <v>51411821</v>
      </c>
      <c r="E7" s="2">
        <v>80</v>
      </c>
      <c r="F7" s="71">
        <v>2969</v>
      </c>
      <c r="G7" s="2" t="s">
        <v>555</v>
      </c>
      <c r="H7" s="2">
        <v>2023</v>
      </c>
      <c r="I7" s="2">
        <v>6.88</v>
      </c>
    </row>
    <row r="8" spans="1:18" x14ac:dyDescent="0.3">
      <c r="A8" s="3">
        <v>6</v>
      </c>
      <c r="B8" s="33" t="s">
        <v>15</v>
      </c>
      <c r="C8" s="70" t="s">
        <v>561</v>
      </c>
      <c r="D8" s="1">
        <v>51411821</v>
      </c>
      <c r="E8" s="2">
        <v>81</v>
      </c>
      <c r="F8" s="71">
        <v>11834</v>
      </c>
      <c r="G8" s="2" t="s">
        <v>555</v>
      </c>
      <c r="H8" s="2">
        <v>2023</v>
      </c>
      <c r="I8" s="2">
        <v>7.33</v>
      </c>
      <c r="K8" s="6"/>
      <c r="L8" s="6"/>
      <c r="M8" s="6"/>
      <c r="N8" s="6"/>
      <c r="O8" s="6"/>
      <c r="P8" s="6"/>
      <c r="Q8" s="6"/>
      <c r="R8" s="6"/>
    </row>
    <row r="9" spans="1:18" x14ac:dyDescent="0.3">
      <c r="A9" s="3">
        <v>7</v>
      </c>
      <c r="B9" s="33" t="s">
        <v>15</v>
      </c>
      <c r="C9" s="70" t="s">
        <v>562</v>
      </c>
      <c r="D9" s="1">
        <v>51411821</v>
      </c>
      <c r="E9" s="2">
        <v>82</v>
      </c>
      <c r="F9" s="71">
        <v>14678</v>
      </c>
      <c r="G9" s="2" t="s">
        <v>555</v>
      </c>
      <c r="H9" s="2">
        <v>2023</v>
      </c>
      <c r="I9" s="2">
        <v>6.58</v>
      </c>
      <c r="K9" s="5" t="s">
        <v>13</v>
      </c>
      <c r="L9" s="5" t="s">
        <v>44</v>
      </c>
      <c r="M9" s="5" t="s">
        <v>45</v>
      </c>
      <c r="N9" s="5" t="s">
        <v>46</v>
      </c>
      <c r="O9" s="5" t="s">
        <v>47</v>
      </c>
      <c r="P9" s="5" t="s">
        <v>48</v>
      </c>
      <c r="Q9" s="5" t="s">
        <v>10</v>
      </c>
      <c r="R9" s="5" t="s">
        <v>12</v>
      </c>
    </row>
    <row r="10" spans="1:18" x14ac:dyDescent="0.3">
      <c r="A10" s="3">
        <v>8</v>
      </c>
      <c r="B10" s="33" t="s">
        <v>15</v>
      </c>
      <c r="C10" s="70" t="s">
        <v>563</v>
      </c>
      <c r="D10" s="1">
        <v>51411821</v>
      </c>
      <c r="E10" s="2">
        <v>83</v>
      </c>
      <c r="F10" s="71">
        <v>2985</v>
      </c>
      <c r="G10" s="2" t="s">
        <v>555</v>
      </c>
      <c r="H10" s="2">
        <v>2023</v>
      </c>
      <c r="I10" s="72">
        <v>7.04</v>
      </c>
      <c r="K10" s="5" t="s">
        <v>11</v>
      </c>
      <c r="L10" s="5">
        <f>COUNTIFS(I3:I37, "&lt;=10", I3:I37, "&gt;=9")</f>
        <v>0</v>
      </c>
      <c r="M10" s="5">
        <f>COUNTIFS(I3:I37, "&lt;9", I3:I37, "&gt;=8")</f>
        <v>0</v>
      </c>
      <c r="N10" s="5">
        <f>COUNTIFS(I3:I37, "&lt;8", I3:I37, "&gt;=7")</f>
        <v>12</v>
      </c>
      <c r="O10" s="5">
        <f>COUNTIFS(I3:I37, "&lt;7", I3:I37, "&gt;=6")</f>
        <v>17</v>
      </c>
      <c r="P10" s="5">
        <f>COUNTIFS(I3:I37, "&lt;6", I3:I37, "&gt;=5")</f>
        <v>0</v>
      </c>
      <c r="Q10" s="5">
        <f>COUNTIF(I3:I37, "GPW")</f>
        <v>6</v>
      </c>
      <c r="R10" s="5">
        <f>L10+M10+N10+O10+P10+Q10</f>
        <v>35</v>
      </c>
    </row>
    <row r="11" spans="1:18" x14ac:dyDescent="0.3">
      <c r="A11" s="3">
        <v>9</v>
      </c>
      <c r="B11" s="33" t="s">
        <v>15</v>
      </c>
      <c r="C11" s="70" t="s">
        <v>564</v>
      </c>
      <c r="D11" s="1">
        <v>51411821</v>
      </c>
      <c r="E11" s="2">
        <v>84</v>
      </c>
      <c r="F11" s="71">
        <v>846</v>
      </c>
      <c r="G11" s="2" t="s">
        <v>555</v>
      </c>
      <c r="H11" s="2">
        <v>2023</v>
      </c>
      <c r="I11" s="72" t="s">
        <v>10</v>
      </c>
    </row>
    <row r="12" spans="1:18" x14ac:dyDescent="0.3">
      <c r="A12" s="3">
        <v>10</v>
      </c>
      <c r="B12" s="73" t="s">
        <v>15</v>
      </c>
      <c r="C12" s="74" t="s">
        <v>566</v>
      </c>
      <c r="D12" s="23">
        <v>51411821</v>
      </c>
      <c r="E12" s="47">
        <v>85</v>
      </c>
      <c r="F12" s="75">
        <v>12279</v>
      </c>
      <c r="G12" s="47" t="s">
        <v>565</v>
      </c>
      <c r="H12" s="47">
        <v>2023</v>
      </c>
      <c r="I12" s="76">
        <v>6.92</v>
      </c>
    </row>
    <row r="13" spans="1:18" x14ac:dyDescent="0.3">
      <c r="A13" s="3">
        <v>11</v>
      </c>
      <c r="B13" s="3" t="s">
        <v>15</v>
      </c>
      <c r="C13" s="77" t="s">
        <v>567</v>
      </c>
      <c r="D13" s="2">
        <v>51411821</v>
      </c>
      <c r="E13" s="2">
        <v>86</v>
      </c>
      <c r="F13" s="2">
        <v>8436</v>
      </c>
      <c r="G13" s="2" t="s">
        <v>555</v>
      </c>
      <c r="H13" s="2">
        <v>2023</v>
      </c>
      <c r="I13" s="2">
        <v>7</v>
      </c>
    </row>
    <row r="14" spans="1:18" x14ac:dyDescent="0.3">
      <c r="A14" s="3">
        <v>12</v>
      </c>
      <c r="B14" s="3" t="s">
        <v>15</v>
      </c>
      <c r="C14" s="77" t="s">
        <v>568</v>
      </c>
      <c r="D14" s="2">
        <v>51411821</v>
      </c>
      <c r="E14" s="2">
        <v>88</v>
      </c>
      <c r="F14" s="2">
        <v>10173</v>
      </c>
      <c r="G14" s="2" t="s">
        <v>555</v>
      </c>
      <c r="H14" s="2">
        <v>2023</v>
      </c>
      <c r="I14" s="2">
        <v>6.33</v>
      </c>
    </row>
    <row r="15" spans="1:18" x14ac:dyDescent="0.3">
      <c r="A15" s="3">
        <v>13</v>
      </c>
      <c r="B15" s="3" t="s">
        <v>15</v>
      </c>
      <c r="C15" s="77" t="s">
        <v>569</v>
      </c>
      <c r="D15" s="2">
        <v>51411821</v>
      </c>
      <c r="E15" s="2">
        <v>89</v>
      </c>
      <c r="F15" s="2">
        <v>10193</v>
      </c>
      <c r="G15" s="2" t="s">
        <v>555</v>
      </c>
      <c r="H15" s="2">
        <v>2023</v>
      </c>
      <c r="I15" s="2">
        <v>7.17</v>
      </c>
    </row>
    <row r="16" spans="1:18" x14ac:dyDescent="0.3">
      <c r="A16" s="3">
        <v>14</v>
      </c>
      <c r="B16" s="3" t="s">
        <v>15</v>
      </c>
      <c r="C16" s="77" t="s">
        <v>570</v>
      </c>
      <c r="D16" s="2">
        <v>51411821</v>
      </c>
      <c r="E16" s="2">
        <v>90</v>
      </c>
      <c r="F16" s="2">
        <v>16563</v>
      </c>
      <c r="G16" s="2" t="s">
        <v>555</v>
      </c>
      <c r="H16" s="2">
        <v>2023</v>
      </c>
      <c r="I16" s="2">
        <v>7.08</v>
      </c>
    </row>
    <row r="17" spans="1:9" x14ac:dyDescent="0.3">
      <c r="A17" s="3">
        <v>15</v>
      </c>
      <c r="B17" s="3" t="s">
        <v>15</v>
      </c>
      <c r="C17" s="77" t="s">
        <v>75</v>
      </c>
      <c r="D17" s="2">
        <v>51411821</v>
      </c>
      <c r="E17" s="2">
        <v>91</v>
      </c>
      <c r="F17" s="2">
        <v>10236</v>
      </c>
      <c r="G17" s="2" t="s">
        <v>555</v>
      </c>
      <c r="H17" s="2">
        <v>2023</v>
      </c>
      <c r="I17" s="2">
        <v>6.67</v>
      </c>
    </row>
    <row r="18" spans="1:9" x14ac:dyDescent="0.3">
      <c r="A18" s="3">
        <v>16</v>
      </c>
      <c r="B18" s="3" t="s">
        <v>15</v>
      </c>
      <c r="C18" s="77" t="s">
        <v>571</v>
      </c>
      <c r="D18" s="2">
        <v>51411821</v>
      </c>
      <c r="E18" s="2">
        <v>92</v>
      </c>
      <c r="F18" s="2">
        <v>10239</v>
      </c>
      <c r="G18" s="2" t="s">
        <v>555</v>
      </c>
      <c r="H18" s="2">
        <v>2023</v>
      </c>
      <c r="I18" s="2">
        <v>7.21</v>
      </c>
    </row>
    <row r="19" spans="1:9" x14ac:dyDescent="0.3">
      <c r="A19" s="3">
        <v>17</v>
      </c>
      <c r="B19" s="3" t="s">
        <v>15</v>
      </c>
      <c r="C19" s="77" t="s">
        <v>243</v>
      </c>
      <c r="D19" s="2">
        <v>51411821</v>
      </c>
      <c r="E19" s="2">
        <v>93</v>
      </c>
      <c r="F19" s="2">
        <v>10261</v>
      </c>
      <c r="G19" s="2" t="s">
        <v>555</v>
      </c>
      <c r="H19" s="2">
        <v>2023</v>
      </c>
      <c r="I19" s="2">
        <v>7.13</v>
      </c>
    </row>
    <row r="20" spans="1:9" x14ac:dyDescent="0.3">
      <c r="A20" s="3">
        <v>18</v>
      </c>
      <c r="B20" s="3" t="s">
        <v>15</v>
      </c>
      <c r="C20" s="77" t="s">
        <v>572</v>
      </c>
      <c r="D20" s="2">
        <v>51411821</v>
      </c>
      <c r="E20" s="2">
        <v>94</v>
      </c>
      <c r="F20" s="2">
        <v>13043</v>
      </c>
      <c r="G20" s="2" t="s">
        <v>555</v>
      </c>
      <c r="H20" s="2">
        <v>2023</v>
      </c>
      <c r="I20" s="2">
        <v>7.08</v>
      </c>
    </row>
    <row r="21" spans="1:9" x14ac:dyDescent="0.3">
      <c r="A21" s="3">
        <v>19</v>
      </c>
      <c r="B21" s="3" t="s">
        <v>15</v>
      </c>
      <c r="C21" s="77" t="s">
        <v>573</v>
      </c>
      <c r="D21" s="2">
        <v>51411821</v>
      </c>
      <c r="E21" s="2">
        <v>95</v>
      </c>
      <c r="F21" s="2">
        <v>10266</v>
      </c>
      <c r="G21" s="2" t="s">
        <v>555</v>
      </c>
      <c r="H21" s="2">
        <v>2023</v>
      </c>
      <c r="I21" s="72">
        <v>6.75</v>
      </c>
    </row>
    <row r="22" spans="1:9" x14ac:dyDescent="0.3">
      <c r="A22" s="3">
        <v>20</v>
      </c>
      <c r="B22" s="3" t="s">
        <v>15</v>
      </c>
      <c r="C22" s="77" t="s">
        <v>37</v>
      </c>
      <c r="D22" s="2">
        <v>51411821</v>
      </c>
      <c r="E22" s="2">
        <v>98</v>
      </c>
      <c r="F22" s="2">
        <v>10322</v>
      </c>
      <c r="G22" s="2" t="s">
        <v>555</v>
      </c>
      <c r="H22" s="2">
        <v>2023</v>
      </c>
      <c r="I22" s="72">
        <v>6.42</v>
      </c>
    </row>
    <row r="23" spans="1:9" x14ac:dyDescent="0.3">
      <c r="A23" s="3">
        <v>21</v>
      </c>
      <c r="B23" s="3" t="s">
        <v>15</v>
      </c>
      <c r="C23" s="77" t="s">
        <v>574</v>
      </c>
      <c r="D23" s="2">
        <v>51411821</v>
      </c>
      <c r="E23" s="2">
        <v>99</v>
      </c>
      <c r="F23" s="2">
        <v>10335</v>
      </c>
      <c r="G23" s="2" t="s">
        <v>555</v>
      </c>
      <c r="H23" s="2">
        <v>2023</v>
      </c>
      <c r="I23" s="2">
        <v>6.75</v>
      </c>
    </row>
    <row r="24" spans="1:9" x14ac:dyDescent="0.3">
      <c r="A24" s="3">
        <v>22</v>
      </c>
      <c r="B24" s="3" t="s">
        <v>15</v>
      </c>
      <c r="C24" s="77" t="s">
        <v>574</v>
      </c>
      <c r="D24" s="2">
        <v>51411821</v>
      </c>
      <c r="E24" s="2">
        <v>100</v>
      </c>
      <c r="F24" s="2">
        <v>16027</v>
      </c>
      <c r="G24" s="2" t="s">
        <v>555</v>
      </c>
      <c r="H24" s="2">
        <v>2023</v>
      </c>
      <c r="I24" s="2">
        <v>6.92</v>
      </c>
    </row>
    <row r="25" spans="1:9" x14ac:dyDescent="0.3">
      <c r="A25" s="3">
        <v>23</v>
      </c>
      <c r="B25" s="3" t="s">
        <v>15</v>
      </c>
      <c r="C25" s="77" t="s">
        <v>575</v>
      </c>
      <c r="D25" s="2">
        <v>51411821</v>
      </c>
      <c r="E25" s="2">
        <v>101</v>
      </c>
      <c r="F25" s="2">
        <v>4731</v>
      </c>
      <c r="G25" s="2" t="s">
        <v>555</v>
      </c>
      <c r="H25" s="2">
        <v>2023</v>
      </c>
      <c r="I25" s="2">
        <v>6.75</v>
      </c>
    </row>
    <row r="26" spans="1:9" x14ac:dyDescent="0.3">
      <c r="A26" s="3">
        <v>24</v>
      </c>
      <c r="B26" s="3" t="s">
        <v>15</v>
      </c>
      <c r="C26" s="77" t="s">
        <v>576</v>
      </c>
      <c r="D26" s="2">
        <v>51411821</v>
      </c>
      <c r="E26" s="2">
        <v>102</v>
      </c>
      <c r="F26" s="2">
        <v>10363</v>
      </c>
      <c r="G26" s="2" t="s">
        <v>555</v>
      </c>
      <c r="H26" s="2">
        <v>2023</v>
      </c>
      <c r="I26" s="72" t="s">
        <v>10</v>
      </c>
    </row>
    <row r="27" spans="1:9" x14ac:dyDescent="0.3">
      <c r="A27" s="3">
        <v>25</v>
      </c>
      <c r="B27" s="3" t="s">
        <v>15</v>
      </c>
      <c r="C27" s="77" t="s">
        <v>577</v>
      </c>
      <c r="D27" s="2">
        <v>51411821</v>
      </c>
      <c r="E27" s="2">
        <v>103</v>
      </c>
      <c r="F27" s="2">
        <v>10378</v>
      </c>
      <c r="G27" s="2" t="s">
        <v>555</v>
      </c>
      <c r="H27" s="2">
        <v>2023</v>
      </c>
      <c r="I27" s="2">
        <v>6.96</v>
      </c>
    </row>
    <row r="28" spans="1:9" x14ac:dyDescent="0.3">
      <c r="A28" s="3">
        <v>26</v>
      </c>
      <c r="B28" s="3" t="s">
        <v>15</v>
      </c>
      <c r="C28" s="77" t="s">
        <v>578</v>
      </c>
      <c r="D28" s="2">
        <v>51411821</v>
      </c>
      <c r="E28" s="2">
        <v>104</v>
      </c>
      <c r="F28" s="2">
        <v>13146</v>
      </c>
      <c r="G28" s="2" t="s">
        <v>555</v>
      </c>
      <c r="H28" s="2">
        <v>2023</v>
      </c>
      <c r="I28" s="2">
        <v>6.75</v>
      </c>
    </row>
    <row r="29" spans="1:9" x14ac:dyDescent="0.3">
      <c r="A29" s="3">
        <v>27</v>
      </c>
      <c r="B29" s="3" t="s">
        <v>15</v>
      </c>
      <c r="C29" s="77" t="s">
        <v>579</v>
      </c>
      <c r="D29" s="2">
        <v>51411821</v>
      </c>
      <c r="E29" s="2">
        <v>105</v>
      </c>
      <c r="F29" s="2">
        <v>308</v>
      </c>
      <c r="G29" s="2" t="s">
        <v>555</v>
      </c>
      <c r="H29" s="2">
        <v>2023</v>
      </c>
      <c r="I29" s="2">
        <v>7.17</v>
      </c>
    </row>
    <row r="30" spans="1:9" x14ac:dyDescent="0.3">
      <c r="A30" s="3">
        <v>28</v>
      </c>
      <c r="B30" s="3" t="s">
        <v>15</v>
      </c>
      <c r="C30" s="77" t="s">
        <v>580</v>
      </c>
      <c r="D30" s="2">
        <v>51411821</v>
      </c>
      <c r="E30" s="2">
        <v>107</v>
      </c>
      <c r="F30" s="2">
        <v>11933</v>
      </c>
      <c r="G30" s="2" t="s">
        <v>555</v>
      </c>
      <c r="H30" s="2">
        <v>2023</v>
      </c>
      <c r="I30" s="72">
        <v>6.54</v>
      </c>
    </row>
    <row r="31" spans="1:9" x14ac:dyDescent="0.3">
      <c r="A31" s="3">
        <v>29</v>
      </c>
      <c r="B31" s="3" t="s">
        <v>15</v>
      </c>
      <c r="C31" s="77" t="s">
        <v>581</v>
      </c>
      <c r="D31" s="2">
        <v>51411821</v>
      </c>
      <c r="E31" s="2">
        <v>108</v>
      </c>
      <c r="F31" s="2">
        <v>14784</v>
      </c>
      <c r="G31" s="2" t="s">
        <v>555</v>
      </c>
      <c r="H31" s="2">
        <v>2023</v>
      </c>
      <c r="I31" s="2" t="s">
        <v>10</v>
      </c>
    </row>
    <row r="32" spans="1:9" x14ac:dyDescent="0.3">
      <c r="A32" s="3">
        <v>30</v>
      </c>
      <c r="B32" s="3" t="s">
        <v>15</v>
      </c>
      <c r="C32" s="77" t="s">
        <v>582</v>
      </c>
      <c r="D32" s="3" t="s">
        <v>15</v>
      </c>
      <c r="E32" s="2">
        <v>109</v>
      </c>
      <c r="F32" s="2">
        <v>6175</v>
      </c>
      <c r="G32" s="3" t="s">
        <v>15</v>
      </c>
      <c r="H32" s="2">
        <v>2023</v>
      </c>
      <c r="I32" s="2" t="s">
        <v>10</v>
      </c>
    </row>
    <row r="33" spans="1:9" ht="28.8" x14ac:dyDescent="0.3">
      <c r="A33" s="3">
        <v>31</v>
      </c>
      <c r="B33" s="3" t="s">
        <v>15</v>
      </c>
      <c r="C33" s="77" t="s">
        <v>583</v>
      </c>
      <c r="D33" s="3" t="s">
        <v>15</v>
      </c>
      <c r="E33" s="2">
        <v>110</v>
      </c>
      <c r="F33" s="2">
        <v>6193</v>
      </c>
      <c r="G33" s="3" t="s">
        <v>15</v>
      </c>
      <c r="H33" s="2">
        <v>2023</v>
      </c>
      <c r="I33" s="2">
        <v>6.63</v>
      </c>
    </row>
    <row r="34" spans="1:9" x14ac:dyDescent="0.3">
      <c r="A34" s="3">
        <v>32</v>
      </c>
      <c r="B34" s="3" t="s">
        <v>15</v>
      </c>
      <c r="C34" s="77" t="s">
        <v>584</v>
      </c>
      <c r="D34" s="3" t="s">
        <v>15</v>
      </c>
      <c r="E34" s="2">
        <v>111</v>
      </c>
      <c r="F34" s="2">
        <v>16597</v>
      </c>
      <c r="G34" s="3" t="s">
        <v>15</v>
      </c>
      <c r="H34" s="2">
        <v>2023</v>
      </c>
      <c r="I34" s="2">
        <v>7.04</v>
      </c>
    </row>
    <row r="35" spans="1:9" x14ac:dyDescent="0.3">
      <c r="A35" s="3">
        <v>33</v>
      </c>
      <c r="B35" s="3" t="s">
        <v>15</v>
      </c>
      <c r="C35" s="77" t="s">
        <v>585</v>
      </c>
      <c r="D35" s="3" t="s">
        <v>15</v>
      </c>
      <c r="E35" s="2">
        <v>112</v>
      </c>
      <c r="F35" s="2">
        <v>9547</v>
      </c>
      <c r="G35" s="3" t="s">
        <v>15</v>
      </c>
      <c r="H35" s="2">
        <v>2023</v>
      </c>
      <c r="I35" s="2">
        <v>7.04</v>
      </c>
    </row>
    <row r="36" spans="1:9" x14ac:dyDescent="0.3">
      <c r="A36" s="3">
        <v>34</v>
      </c>
      <c r="B36" s="3" t="s">
        <v>15</v>
      </c>
      <c r="C36" s="77" t="s">
        <v>586</v>
      </c>
      <c r="D36" s="3" t="s">
        <v>15</v>
      </c>
      <c r="E36" s="2">
        <v>113</v>
      </c>
      <c r="F36" s="2">
        <v>1872</v>
      </c>
      <c r="G36" s="3" t="s">
        <v>15</v>
      </c>
      <c r="H36" s="2">
        <v>2023</v>
      </c>
      <c r="I36" s="2" t="s">
        <v>10</v>
      </c>
    </row>
    <row r="37" spans="1:9" x14ac:dyDescent="0.3">
      <c r="A37" s="3">
        <v>35</v>
      </c>
      <c r="B37" s="3" t="s">
        <v>15</v>
      </c>
      <c r="C37" s="77" t="s">
        <v>587</v>
      </c>
      <c r="D37" s="3" t="s">
        <v>15</v>
      </c>
      <c r="E37" s="2">
        <v>114</v>
      </c>
      <c r="F37" s="2">
        <v>373</v>
      </c>
      <c r="G37" s="3" t="s">
        <v>15</v>
      </c>
      <c r="H37" s="2">
        <v>2023</v>
      </c>
      <c r="I37" s="2">
        <v>7.42</v>
      </c>
    </row>
  </sheetData>
  <mergeCells count="1">
    <mergeCell ref="A1:I1"/>
  </mergeCells>
  <phoneticPr fontId="13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C3" sqref="C3:H13"/>
    </sheetView>
  </sheetViews>
  <sheetFormatPr defaultRowHeight="14.4" x14ac:dyDescent="0.3"/>
  <cols>
    <col min="2" max="2" width="14.33203125" customWidth="1"/>
    <col min="3" max="3" width="15.88671875" bestFit="1" customWidth="1"/>
    <col min="4" max="7" width="14.88671875" bestFit="1" customWidth="1"/>
    <col min="11" max="11" width="19.88671875" bestFit="1" customWidth="1"/>
    <col min="12" max="12" width="15.88671875" bestFit="1" customWidth="1"/>
    <col min="13" max="16" width="14.88671875" bestFit="1" customWidth="1"/>
  </cols>
  <sheetData>
    <row r="1" spans="1:18" ht="83.25" customHeight="1" x14ac:dyDescent="0.3">
      <c r="A1" s="82" t="s">
        <v>50</v>
      </c>
      <c r="B1" s="83"/>
      <c r="C1" s="83"/>
      <c r="D1" s="83"/>
      <c r="E1" s="83"/>
      <c r="F1" s="83"/>
      <c r="G1" s="83"/>
      <c r="H1" s="83"/>
      <c r="I1" s="83"/>
      <c r="K1" s="82" t="s">
        <v>49</v>
      </c>
      <c r="L1" s="83"/>
      <c r="M1" s="83"/>
      <c r="N1" s="83"/>
      <c r="O1" s="83"/>
      <c r="P1" s="83"/>
      <c r="Q1" s="83"/>
      <c r="R1" s="83"/>
    </row>
    <row r="2" spans="1:18" ht="20.100000000000001" customHeight="1" x14ac:dyDescent="0.3">
      <c r="A2" s="5" t="s">
        <v>0</v>
      </c>
      <c r="B2" s="5" t="s">
        <v>1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10</v>
      </c>
      <c r="I2" s="5" t="s">
        <v>12</v>
      </c>
      <c r="K2" s="5" t="s">
        <v>13</v>
      </c>
      <c r="L2" s="5" t="s">
        <v>44</v>
      </c>
      <c r="M2" s="5" t="s">
        <v>45</v>
      </c>
      <c r="N2" s="5" t="s">
        <v>46</v>
      </c>
      <c r="O2" s="5" t="s">
        <v>47</v>
      </c>
      <c r="P2" s="5" t="s">
        <v>48</v>
      </c>
      <c r="Q2" s="5" t="s">
        <v>10</v>
      </c>
      <c r="R2" s="5" t="s">
        <v>12</v>
      </c>
    </row>
    <row r="3" spans="1:18" ht="20.100000000000001" customHeight="1" x14ac:dyDescent="0.3">
      <c r="A3" s="5">
        <v>1</v>
      </c>
      <c r="B3" s="39" t="s">
        <v>38</v>
      </c>
      <c r="C3" s="5">
        <v>0</v>
      </c>
      <c r="D3" s="5">
        <v>0</v>
      </c>
      <c r="E3" s="5">
        <v>12</v>
      </c>
      <c r="F3" s="5">
        <v>17</v>
      </c>
      <c r="G3" s="5">
        <v>0</v>
      </c>
      <c r="H3" s="5">
        <v>6</v>
      </c>
      <c r="I3" s="5">
        <f>C3+D3+E3+F3+G3+H3</f>
        <v>35</v>
      </c>
      <c r="K3" s="5" t="s">
        <v>42</v>
      </c>
      <c r="L3" s="5">
        <f t="shared" ref="L3:Q3" si="0">C14</f>
        <v>24</v>
      </c>
      <c r="M3" s="5">
        <f t="shared" si="0"/>
        <v>210</v>
      </c>
      <c r="N3" s="5">
        <f t="shared" si="0"/>
        <v>116</v>
      </c>
      <c r="O3" s="5">
        <f t="shared" si="0"/>
        <v>19</v>
      </c>
      <c r="P3" s="5">
        <f t="shared" si="0"/>
        <v>0</v>
      </c>
      <c r="Q3" s="5">
        <f t="shared" si="0"/>
        <v>70</v>
      </c>
      <c r="R3" s="5">
        <f>L3+M3+N3+O3+P3+Q3</f>
        <v>439</v>
      </c>
    </row>
    <row r="4" spans="1:18" ht="20.100000000000001" customHeight="1" x14ac:dyDescent="0.3">
      <c r="A4" s="5">
        <v>2</v>
      </c>
      <c r="B4" s="39" t="s">
        <v>39</v>
      </c>
      <c r="C4" s="5">
        <v>0</v>
      </c>
      <c r="D4" s="5">
        <v>24</v>
      </c>
      <c r="E4" s="5">
        <v>24</v>
      </c>
      <c r="F4" s="5">
        <v>0</v>
      </c>
      <c r="G4" s="5">
        <v>0</v>
      </c>
      <c r="H4" s="5">
        <v>8</v>
      </c>
      <c r="I4" s="5">
        <f>C4+D4+E4+F4+G4+H4</f>
        <v>56</v>
      </c>
    </row>
    <row r="5" spans="1:18" ht="20.100000000000001" customHeight="1" x14ac:dyDescent="0.3">
      <c r="A5" s="5">
        <v>3</v>
      </c>
      <c r="B5" s="39" t="s">
        <v>14</v>
      </c>
      <c r="C5" s="5">
        <v>0</v>
      </c>
      <c r="D5" s="5">
        <v>21</v>
      </c>
      <c r="E5" s="5">
        <v>12</v>
      </c>
      <c r="F5" s="5">
        <v>0</v>
      </c>
      <c r="G5" s="5">
        <v>0</v>
      </c>
      <c r="H5" s="5">
        <v>16</v>
      </c>
      <c r="I5" s="5">
        <f t="shared" ref="I5:I13" si="1">C5+D5+E5+F5+G5+H5</f>
        <v>49</v>
      </c>
    </row>
    <row r="6" spans="1:18" ht="20.100000000000001" customHeight="1" x14ac:dyDescent="0.3">
      <c r="A6" s="5">
        <v>4</v>
      </c>
      <c r="B6" s="39" t="s">
        <v>17</v>
      </c>
      <c r="C6" s="5">
        <v>0</v>
      </c>
      <c r="D6" s="5">
        <v>32</v>
      </c>
      <c r="E6" s="5">
        <v>8</v>
      </c>
      <c r="F6" s="5">
        <v>0</v>
      </c>
      <c r="G6" s="5">
        <v>0</v>
      </c>
      <c r="H6" s="5">
        <v>10</v>
      </c>
      <c r="I6" s="5">
        <f t="shared" si="1"/>
        <v>50</v>
      </c>
    </row>
    <row r="7" spans="1:18" ht="20.100000000000001" customHeight="1" x14ac:dyDescent="0.3">
      <c r="A7" s="5">
        <v>5</v>
      </c>
      <c r="B7" s="39" t="s">
        <v>9</v>
      </c>
      <c r="C7" s="5">
        <v>3</v>
      </c>
      <c r="D7" s="5">
        <v>23</v>
      </c>
      <c r="E7" s="5">
        <v>3</v>
      </c>
      <c r="F7" s="5">
        <v>0</v>
      </c>
      <c r="G7" s="5">
        <v>0</v>
      </c>
      <c r="H7" s="5">
        <v>6</v>
      </c>
      <c r="I7" s="5">
        <f t="shared" si="1"/>
        <v>35</v>
      </c>
    </row>
    <row r="8" spans="1:18" ht="20.100000000000001" customHeight="1" x14ac:dyDescent="0.3">
      <c r="A8" s="5">
        <v>6</v>
      </c>
      <c r="B8" s="39" t="s">
        <v>40</v>
      </c>
      <c r="C8" s="5">
        <v>1</v>
      </c>
      <c r="D8" s="5">
        <v>26</v>
      </c>
      <c r="E8" s="5">
        <v>26</v>
      </c>
      <c r="F8" s="5">
        <v>0</v>
      </c>
      <c r="G8" s="5">
        <v>0</v>
      </c>
      <c r="H8" s="5">
        <v>9</v>
      </c>
      <c r="I8" s="5">
        <f t="shared" si="1"/>
        <v>62</v>
      </c>
    </row>
    <row r="9" spans="1:18" ht="20.100000000000001" customHeight="1" x14ac:dyDescent="0.3">
      <c r="A9" s="5">
        <v>7</v>
      </c>
      <c r="B9" s="39" t="s">
        <v>23</v>
      </c>
      <c r="C9" s="5">
        <v>0</v>
      </c>
      <c r="D9" s="5">
        <v>40</v>
      </c>
      <c r="E9" s="5">
        <v>17</v>
      </c>
      <c r="F9" s="5">
        <v>0</v>
      </c>
      <c r="G9" s="5">
        <v>0</v>
      </c>
      <c r="H9" s="5">
        <v>6</v>
      </c>
      <c r="I9" s="5">
        <f t="shared" si="1"/>
        <v>63</v>
      </c>
    </row>
    <row r="10" spans="1:18" ht="20.100000000000001" customHeight="1" x14ac:dyDescent="0.3">
      <c r="A10" s="5">
        <v>8</v>
      </c>
      <c r="B10" s="39" t="s">
        <v>20</v>
      </c>
      <c r="C10" s="5">
        <v>4</v>
      </c>
      <c r="D10" s="5">
        <v>22</v>
      </c>
      <c r="E10" s="5">
        <v>5</v>
      </c>
      <c r="F10" s="5">
        <v>0</v>
      </c>
      <c r="G10" s="5">
        <v>0</v>
      </c>
      <c r="H10" s="5">
        <v>1</v>
      </c>
      <c r="I10" s="5">
        <f t="shared" si="1"/>
        <v>32</v>
      </c>
    </row>
    <row r="11" spans="1:18" ht="20.100000000000001" customHeight="1" x14ac:dyDescent="0.3">
      <c r="A11" s="5">
        <v>9</v>
      </c>
      <c r="B11" s="39" t="s">
        <v>18</v>
      </c>
      <c r="C11" s="5">
        <v>0</v>
      </c>
      <c r="D11" s="5">
        <v>0</v>
      </c>
      <c r="E11" s="5">
        <v>7</v>
      </c>
      <c r="F11" s="5">
        <v>2</v>
      </c>
      <c r="G11" s="5">
        <v>0</v>
      </c>
      <c r="H11" s="5">
        <v>7</v>
      </c>
      <c r="I11" s="5">
        <f t="shared" si="1"/>
        <v>16</v>
      </c>
    </row>
    <row r="12" spans="1:18" ht="20.100000000000001" customHeight="1" x14ac:dyDescent="0.3">
      <c r="A12" s="5">
        <v>10</v>
      </c>
      <c r="B12" s="39" t="s">
        <v>22</v>
      </c>
      <c r="C12" s="5">
        <v>12</v>
      </c>
      <c r="D12" s="5">
        <v>13</v>
      </c>
      <c r="E12" s="5">
        <v>0</v>
      </c>
      <c r="F12" s="5">
        <v>0</v>
      </c>
      <c r="G12" s="5">
        <v>0</v>
      </c>
      <c r="H12" s="5">
        <v>1</v>
      </c>
      <c r="I12" s="5">
        <f t="shared" si="1"/>
        <v>26</v>
      </c>
    </row>
    <row r="13" spans="1:18" ht="20.100000000000001" customHeight="1" x14ac:dyDescent="0.3">
      <c r="A13" s="5">
        <v>11</v>
      </c>
      <c r="B13" s="39" t="s">
        <v>19</v>
      </c>
      <c r="C13" s="5">
        <v>4</v>
      </c>
      <c r="D13" s="5">
        <v>9</v>
      </c>
      <c r="E13" s="5">
        <v>2</v>
      </c>
      <c r="F13" s="5">
        <v>0</v>
      </c>
      <c r="G13" s="5">
        <v>0</v>
      </c>
      <c r="H13" s="5">
        <v>0</v>
      </c>
      <c r="I13" s="5">
        <f t="shared" si="1"/>
        <v>15</v>
      </c>
    </row>
    <row r="14" spans="1:18" ht="20.100000000000001" customHeight="1" x14ac:dyDescent="0.3">
      <c r="A14" s="5"/>
      <c r="B14" s="5" t="s">
        <v>41</v>
      </c>
      <c r="C14" s="5">
        <f t="shared" ref="C14:I14" si="2">SUM(C3:C13)</f>
        <v>24</v>
      </c>
      <c r="D14" s="5">
        <f t="shared" si="2"/>
        <v>210</v>
      </c>
      <c r="E14" s="5">
        <f t="shared" si="2"/>
        <v>116</v>
      </c>
      <c r="F14" s="5">
        <f t="shared" si="2"/>
        <v>19</v>
      </c>
      <c r="G14" s="5">
        <f t="shared" si="2"/>
        <v>0</v>
      </c>
      <c r="H14" s="5">
        <f t="shared" si="2"/>
        <v>70</v>
      </c>
      <c r="I14" s="5">
        <f t="shared" si="2"/>
        <v>439</v>
      </c>
    </row>
  </sheetData>
  <mergeCells count="2">
    <mergeCell ref="A1:I1"/>
    <mergeCell ref="K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3" sqref="C3:H10"/>
    </sheetView>
  </sheetViews>
  <sheetFormatPr defaultRowHeight="14.4" x14ac:dyDescent="0.3"/>
  <cols>
    <col min="2" max="2" width="12.6640625" bestFit="1" customWidth="1"/>
    <col min="3" max="3" width="15.88671875" bestFit="1" customWidth="1"/>
    <col min="4" max="7" width="14.88671875" bestFit="1" customWidth="1"/>
    <col min="11" max="11" width="19.88671875" bestFit="1" customWidth="1"/>
    <col min="12" max="12" width="15.88671875" bestFit="1" customWidth="1"/>
    <col min="13" max="16" width="14.88671875" bestFit="1" customWidth="1"/>
  </cols>
  <sheetData>
    <row r="1" spans="1:18" ht="84.75" customHeight="1" x14ac:dyDescent="0.3">
      <c r="A1" s="82" t="s">
        <v>589</v>
      </c>
      <c r="B1" s="83"/>
      <c r="C1" s="83"/>
      <c r="D1" s="83"/>
      <c r="E1" s="83"/>
      <c r="F1" s="83"/>
      <c r="G1" s="83"/>
      <c r="H1" s="83"/>
      <c r="I1" s="83"/>
      <c r="K1" s="82" t="s">
        <v>590</v>
      </c>
      <c r="L1" s="83"/>
      <c r="M1" s="83"/>
      <c r="N1" s="83"/>
      <c r="O1" s="83"/>
      <c r="P1" s="83"/>
      <c r="Q1" s="83"/>
      <c r="R1" s="83"/>
    </row>
    <row r="2" spans="1:18" ht="20.100000000000001" customHeight="1" x14ac:dyDescent="0.3">
      <c r="A2" s="5" t="s">
        <v>0</v>
      </c>
      <c r="B2" s="5" t="s">
        <v>1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10</v>
      </c>
      <c r="I2" s="5" t="s">
        <v>12</v>
      </c>
      <c r="K2" s="5" t="s">
        <v>13</v>
      </c>
      <c r="L2" s="5" t="s">
        <v>44</v>
      </c>
      <c r="M2" s="5" t="s">
        <v>45</v>
      </c>
      <c r="N2" s="5" t="s">
        <v>46</v>
      </c>
      <c r="O2" s="5" t="s">
        <v>47</v>
      </c>
      <c r="P2" s="5" t="s">
        <v>48</v>
      </c>
      <c r="Q2" s="5" t="s">
        <v>10</v>
      </c>
      <c r="R2" s="5" t="s">
        <v>12</v>
      </c>
    </row>
    <row r="3" spans="1:18" ht="20.100000000000001" customHeight="1" x14ac:dyDescent="0.3">
      <c r="A3" s="5">
        <v>1</v>
      </c>
      <c r="B3" s="39" t="s">
        <v>24</v>
      </c>
      <c r="C3" s="5">
        <v>6</v>
      </c>
      <c r="D3" s="5">
        <v>6</v>
      </c>
      <c r="E3" s="5">
        <v>0</v>
      </c>
      <c r="F3" s="5">
        <v>0</v>
      </c>
      <c r="G3" s="5">
        <v>0</v>
      </c>
      <c r="H3" s="5">
        <v>3</v>
      </c>
      <c r="I3" s="5">
        <f>C3+D3+E3+F3+G3+H3</f>
        <v>15</v>
      </c>
      <c r="K3" s="5" t="s">
        <v>42</v>
      </c>
      <c r="L3" s="5">
        <f t="shared" ref="L3:Q3" si="0">C11</f>
        <v>32</v>
      </c>
      <c r="M3" s="5">
        <f t="shared" si="0"/>
        <v>48</v>
      </c>
      <c r="N3" s="5">
        <f t="shared" si="0"/>
        <v>6</v>
      </c>
      <c r="O3" s="5">
        <f t="shared" si="0"/>
        <v>0</v>
      </c>
      <c r="P3" s="5">
        <f t="shared" si="0"/>
        <v>0</v>
      </c>
      <c r="Q3" s="5">
        <f t="shared" si="0"/>
        <v>10</v>
      </c>
      <c r="R3" s="5">
        <f>L3+M3+N3+O3+P3+Q3</f>
        <v>96</v>
      </c>
    </row>
    <row r="4" spans="1:18" ht="20.100000000000001" customHeight="1" x14ac:dyDescent="0.3">
      <c r="A4" s="5">
        <v>2</v>
      </c>
      <c r="B4" s="39" t="s">
        <v>25</v>
      </c>
      <c r="C4" s="5">
        <v>7</v>
      </c>
      <c r="D4" s="5">
        <v>8</v>
      </c>
      <c r="E4" s="5">
        <v>0</v>
      </c>
      <c r="F4" s="5">
        <v>0</v>
      </c>
      <c r="G4" s="5">
        <v>0</v>
      </c>
      <c r="H4" s="5">
        <v>3</v>
      </c>
      <c r="I4" s="5">
        <f t="shared" ref="I4:I10" si="1">C4+D4+E4+F4+G4+H4</f>
        <v>18</v>
      </c>
    </row>
    <row r="5" spans="1:18" ht="20.100000000000001" customHeight="1" x14ac:dyDescent="0.3">
      <c r="A5" s="5">
        <v>3</v>
      </c>
      <c r="B5" s="39" t="s">
        <v>21</v>
      </c>
      <c r="C5" s="5">
        <v>6</v>
      </c>
      <c r="D5" s="5">
        <v>4</v>
      </c>
      <c r="E5" s="5">
        <v>0</v>
      </c>
      <c r="F5" s="5">
        <v>0</v>
      </c>
      <c r="G5" s="5">
        <v>0</v>
      </c>
      <c r="H5" s="5">
        <v>1</v>
      </c>
      <c r="I5" s="5">
        <f t="shared" si="1"/>
        <v>11</v>
      </c>
    </row>
    <row r="6" spans="1:18" ht="20.100000000000001" customHeight="1" x14ac:dyDescent="0.3">
      <c r="A6" s="5">
        <v>4</v>
      </c>
      <c r="B6" s="39" t="s">
        <v>26</v>
      </c>
      <c r="C6" s="5">
        <v>3</v>
      </c>
      <c r="D6" s="5">
        <v>8</v>
      </c>
      <c r="E6" s="5">
        <v>5</v>
      </c>
      <c r="F6" s="5">
        <v>0</v>
      </c>
      <c r="G6" s="5">
        <v>0</v>
      </c>
      <c r="H6" s="5">
        <v>1</v>
      </c>
      <c r="I6" s="5">
        <f t="shared" si="1"/>
        <v>17</v>
      </c>
    </row>
    <row r="7" spans="1:18" ht="20.100000000000001" customHeight="1" x14ac:dyDescent="0.3">
      <c r="A7" s="5">
        <v>5</v>
      </c>
      <c r="B7" s="39" t="s">
        <v>28</v>
      </c>
      <c r="C7" s="5">
        <v>3</v>
      </c>
      <c r="D7" s="5">
        <v>4</v>
      </c>
      <c r="E7" s="5">
        <v>0</v>
      </c>
      <c r="F7" s="5">
        <v>0</v>
      </c>
      <c r="G7" s="5">
        <v>0</v>
      </c>
      <c r="H7" s="5">
        <v>0</v>
      </c>
      <c r="I7" s="5">
        <f t="shared" si="1"/>
        <v>7</v>
      </c>
    </row>
    <row r="8" spans="1:18" ht="20.100000000000001" customHeight="1" x14ac:dyDescent="0.3">
      <c r="A8" s="5">
        <v>6</v>
      </c>
      <c r="B8" s="39" t="s">
        <v>29</v>
      </c>
      <c r="C8" s="5">
        <v>1</v>
      </c>
      <c r="D8" s="5">
        <v>8</v>
      </c>
      <c r="E8" s="5">
        <v>1</v>
      </c>
      <c r="F8" s="5">
        <v>0</v>
      </c>
      <c r="G8" s="5">
        <v>0</v>
      </c>
      <c r="H8" s="5">
        <v>0</v>
      </c>
      <c r="I8" s="5">
        <f t="shared" si="1"/>
        <v>10</v>
      </c>
    </row>
    <row r="9" spans="1:18" ht="20.100000000000001" customHeight="1" x14ac:dyDescent="0.3">
      <c r="A9" s="5">
        <v>7</v>
      </c>
      <c r="B9" s="39" t="s">
        <v>43</v>
      </c>
      <c r="C9" s="5">
        <v>3</v>
      </c>
      <c r="D9" s="5">
        <v>2</v>
      </c>
      <c r="E9" s="5">
        <v>0</v>
      </c>
      <c r="F9" s="5">
        <v>0</v>
      </c>
      <c r="G9" s="5">
        <v>0</v>
      </c>
      <c r="H9" s="5">
        <v>2</v>
      </c>
      <c r="I9" s="5">
        <f t="shared" si="1"/>
        <v>7</v>
      </c>
    </row>
    <row r="10" spans="1:18" ht="20.100000000000001" customHeight="1" x14ac:dyDescent="0.3">
      <c r="A10" s="5">
        <v>8</v>
      </c>
      <c r="B10" s="39" t="s">
        <v>30</v>
      </c>
      <c r="C10" s="5">
        <v>3</v>
      </c>
      <c r="D10" s="5">
        <v>8</v>
      </c>
      <c r="E10" s="5">
        <v>0</v>
      </c>
      <c r="F10" s="5">
        <v>0</v>
      </c>
      <c r="G10" s="5">
        <v>0</v>
      </c>
      <c r="H10" s="5">
        <v>0</v>
      </c>
      <c r="I10" s="5">
        <f t="shared" si="1"/>
        <v>11</v>
      </c>
    </row>
    <row r="11" spans="1:18" ht="20.100000000000001" customHeight="1" x14ac:dyDescent="0.3">
      <c r="A11" s="5">
        <v>9</v>
      </c>
      <c r="B11" s="39" t="s">
        <v>12</v>
      </c>
      <c r="C11" s="5">
        <f t="shared" ref="C11:I11" si="2">SUM(C3:C10)</f>
        <v>32</v>
      </c>
      <c r="D11" s="5">
        <f t="shared" si="2"/>
        <v>48</v>
      </c>
      <c r="E11" s="5">
        <f t="shared" si="2"/>
        <v>6</v>
      </c>
      <c r="F11" s="5">
        <f t="shared" si="2"/>
        <v>0</v>
      </c>
      <c r="G11" s="5">
        <f t="shared" si="2"/>
        <v>0</v>
      </c>
      <c r="H11" s="5">
        <f t="shared" si="2"/>
        <v>10</v>
      </c>
      <c r="I11" s="5">
        <f t="shared" si="2"/>
        <v>96</v>
      </c>
    </row>
  </sheetData>
  <mergeCells count="2">
    <mergeCell ref="A1:I1"/>
    <mergeCell ref="K1:R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D1" workbookViewId="0">
      <selection activeCell="J16" sqref="J16"/>
    </sheetView>
  </sheetViews>
  <sheetFormatPr defaultRowHeight="14.4" x14ac:dyDescent="0.3"/>
  <cols>
    <col min="2" max="2" width="12.6640625" bestFit="1" customWidth="1"/>
    <col min="3" max="3" width="15.88671875" bestFit="1" customWidth="1"/>
    <col min="4" max="7" width="14.88671875" bestFit="1" customWidth="1"/>
    <col min="11" max="11" width="19.88671875" bestFit="1" customWidth="1"/>
    <col min="12" max="12" width="15.88671875" bestFit="1" customWidth="1"/>
    <col min="13" max="16" width="14.88671875" bestFit="1" customWidth="1"/>
  </cols>
  <sheetData>
    <row r="1" spans="1:18" ht="65.25" customHeight="1" x14ac:dyDescent="0.3">
      <c r="A1" s="82" t="s">
        <v>52</v>
      </c>
      <c r="B1" s="83"/>
      <c r="C1" s="83"/>
      <c r="D1" s="83"/>
      <c r="E1" s="83"/>
      <c r="F1" s="83"/>
      <c r="G1" s="83"/>
      <c r="H1" s="83"/>
      <c r="I1" s="83"/>
      <c r="K1" s="82" t="s">
        <v>51</v>
      </c>
      <c r="L1" s="83"/>
      <c r="M1" s="83"/>
      <c r="N1" s="83"/>
      <c r="O1" s="83"/>
      <c r="P1" s="83"/>
      <c r="Q1" s="83"/>
      <c r="R1" s="83"/>
    </row>
    <row r="2" spans="1:18" ht="20.100000000000001" customHeight="1" x14ac:dyDescent="0.3">
      <c r="A2" s="5" t="s">
        <v>0</v>
      </c>
      <c r="B2" s="5" t="s">
        <v>1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10</v>
      </c>
      <c r="I2" s="5" t="s">
        <v>12</v>
      </c>
      <c r="K2" s="5" t="s">
        <v>13</v>
      </c>
      <c r="L2" s="5" t="s">
        <v>44</v>
      </c>
      <c r="M2" s="5" t="s">
        <v>45</v>
      </c>
      <c r="N2" s="5" t="s">
        <v>46</v>
      </c>
      <c r="O2" s="5" t="s">
        <v>47</v>
      </c>
      <c r="P2" s="5" t="s">
        <v>48</v>
      </c>
      <c r="Q2" s="5" t="s">
        <v>10</v>
      </c>
      <c r="R2" s="5" t="s">
        <v>12</v>
      </c>
    </row>
    <row r="3" spans="1:18" ht="20.100000000000001" customHeight="1" x14ac:dyDescent="0.3">
      <c r="A3" s="5">
        <v>1</v>
      </c>
      <c r="B3" s="39" t="s">
        <v>38</v>
      </c>
      <c r="C3" s="5">
        <v>0</v>
      </c>
      <c r="D3" s="5">
        <v>0</v>
      </c>
      <c r="E3" s="5">
        <v>12</v>
      </c>
      <c r="F3" s="5">
        <v>17</v>
      </c>
      <c r="G3" s="5">
        <v>0</v>
      </c>
      <c r="H3" s="5">
        <v>6</v>
      </c>
      <c r="I3" s="5">
        <f>C3+D3+E3+F3+G3+H3</f>
        <v>35</v>
      </c>
      <c r="K3" s="5" t="s">
        <v>42</v>
      </c>
      <c r="L3" s="5">
        <f t="shared" ref="L3:Q3" si="0">C22</f>
        <v>56</v>
      </c>
      <c r="M3" s="5">
        <f t="shared" si="0"/>
        <v>258</v>
      </c>
      <c r="N3" s="5">
        <f t="shared" si="0"/>
        <v>122</v>
      </c>
      <c r="O3" s="5">
        <f t="shared" si="0"/>
        <v>19</v>
      </c>
      <c r="P3" s="5">
        <f t="shared" si="0"/>
        <v>0</v>
      </c>
      <c r="Q3" s="5">
        <f t="shared" si="0"/>
        <v>80</v>
      </c>
      <c r="R3" s="5">
        <v>590</v>
      </c>
    </row>
    <row r="4" spans="1:18" ht="20.100000000000001" customHeight="1" x14ac:dyDescent="0.3">
      <c r="A4" s="5">
        <v>2</v>
      </c>
      <c r="B4" s="39" t="s">
        <v>39</v>
      </c>
      <c r="C4" s="5">
        <v>0</v>
      </c>
      <c r="D4" s="5">
        <v>24</v>
      </c>
      <c r="E4" s="5">
        <v>24</v>
      </c>
      <c r="F4" s="5">
        <v>0</v>
      </c>
      <c r="G4" s="5">
        <v>0</v>
      </c>
      <c r="H4" s="5">
        <v>8</v>
      </c>
      <c r="I4" s="5">
        <f t="shared" ref="I4:I21" si="1">C4+D4+E4+F4+G4+H4</f>
        <v>56</v>
      </c>
    </row>
    <row r="5" spans="1:18" ht="20.100000000000001" customHeight="1" x14ac:dyDescent="0.3">
      <c r="A5" s="5">
        <v>3</v>
      </c>
      <c r="B5" s="39" t="s">
        <v>14</v>
      </c>
      <c r="C5" s="5">
        <v>0</v>
      </c>
      <c r="D5" s="5">
        <v>21</v>
      </c>
      <c r="E5" s="5">
        <v>12</v>
      </c>
      <c r="F5" s="5">
        <v>0</v>
      </c>
      <c r="G5" s="5">
        <v>0</v>
      </c>
      <c r="H5" s="5">
        <v>16</v>
      </c>
      <c r="I5" s="5">
        <f t="shared" si="1"/>
        <v>49</v>
      </c>
    </row>
    <row r="6" spans="1:18" ht="20.100000000000001" customHeight="1" x14ac:dyDescent="0.3">
      <c r="A6" s="5">
        <v>4</v>
      </c>
      <c r="B6" s="39" t="s">
        <v>17</v>
      </c>
      <c r="C6" s="5">
        <v>0</v>
      </c>
      <c r="D6" s="5">
        <v>32</v>
      </c>
      <c r="E6" s="5">
        <v>8</v>
      </c>
      <c r="F6" s="5">
        <v>0</v>
      </c>
      <c r="G6" s="5">
        <v>0</v>
      </c>
      <c r="H6" s="5">
        <v>10</v>
      </c>
      <c r="I6" s="5">
        <f t="shared" si="1"/>
        <v>50</v>
      </c>
    </row>
    <row r="7" spans="1:18" ht="20.100000000000001" customHeight="1" x14ac:dyDescent="0.3">
      <c r="A7" s="5">
        <v>5</v>
      </c>
      <c r="B7" s="39" t="s">
        <v>9</v>
      </c>
      <c r="C7" s="5">
        <v>3</v>
      </c>
      <c r="D7" s="5">
        <v>23</v>
      </c>
      <c r="E7" s="5">
        <v>3</v>
      </c>
      <c r="F7" s="5">
        <v>0</v>
      </c>
      <c r="G7" s="5">
        <v>0</v>
      </c>
      <c r="H7" s="5">
        <v>6</v>
      </c>
      <c r="I7" s="5">
        <f t="shared" si="1"/>
        <v>35</v>
      </c>
    </row>
    <row r="8" spans="1:18" ht="20.100000000000001" customHeight="1" x14ac:dyDescent="0.3">
      <c r="A8" s="5">
        <v>6</v>
      </c>
      <c r="B8" s="39" t="s">
        <v>40</v>
      </c>
      <c r="C8" s="5">
        <v>1</v>
      </c>
      <c r="D8" s="5">
        <v>26</v>
      </c>
      <c r="E8" s="5">
        <v>26</v>
      </c>
      <c r="F8" s="5">
        <v>0</v>
      </c>
      <c r="G8" s="5">
        <v>0</v>
      </c>
      <c r="H8" s="5">
        <v>9</v>
      </c>
      <c r="I8" s="5">
        <f t="shared" si="1"/>
        <v>62</v>
      </c>
    </row>
    <row r="9" spans="1:18" ht="20.100000000000001" customHeight="1" x14ac:dyDescent="0.3">
      <c r="A9" s="5">
        <v>7</v>
      </c>
      <c r="B9" s="39" t="s">
        <v>23</v>
      </c>
      <c r="C9" s="5">
        <v>0</v>
      </c>
      <c r="D9" s="5">
        <v>40</v>
      </c>
      <c r="E9" s="5">
        <v>17</v>
      </c>
      <c r="F9" s="5">
        <v>0</v>
      </c>
      <c r="G9" s="5">
        <v>0</v>
      </c>
      <c r="H9" s="5">
        <v>6</v>
      </c>
      <c r="I9" s="5">
        <f t="shared" si="1"/>
        <v>63</v>
      </c>
    </row>
    <row r="10" spans="1:18" ht="20.100000000000001" customHeight="1" x14ac:dyDescent="0.3">
      <c r="A10" s="5">
        <v>8</v>
      </c>
      <c r="B10" s="39" t="s">
        <v>20</v>
      </c>
      <c r="C10" s="5">
        <v>4</v>
      </c>
      <c r="D10" s="5">
        <v>22</v>
      </c>
      <c r="E10" s="5">
        <v>5</v>
      </c>
      <c r="F10" s="5">
        <v>0</v>
      </c>
      <c r="G10" s="5">
        <v>0</v>
      </c>
      <c r="H10" s="5">
        <v>1</v>
      </c>
      <c r="I10" s="5">
        <f t="shared" si="1"/>
        <v>32</v>
      </c>
    </row>
    <row r="11" spans="1:18" ht="20.100000000000001" customHeight="1" x14ac:dyDescent="0.3">
      <c r="A11" s="5">
        <v>9</v>
      </c>
      <c r="B11" s="39" t="s">
        <v>18</v>
      </c>
      <c r="C11" s="5">
        <v>0</v>
      </c>
      <c r="D11" s="5">
        <v>0</v>
      </c>
      <c r="E11" s="5">
        <v>7</v>
      </c>
      <c r="F11" s="5">
        <v>2</v>
      </c>
      <c r="G11" s="5">
        <v>0</v>
      </c>
      <c r="H11" s="5">
        <v>7</v>
      </c>
      <c r="I11" s="5">
        <f t="shared" si="1"/>
        <v>16</v>
      </c>
    </row>
    <row r="12" spans="1:18" ht="20.100000000000001" customHeight="1" x14ac:dyDescent="0.3">
      <c r="A12" s="5">
        <v>10</v>
      </c>
      <c r="B12" s="39" t="s">
        <v>22</v>
      </c>
      <c r="C12" s="5">
        <v>12</v>
      </c>
      <c r="D12" s="5">
        <v>13</v>
      </c>
      <c r="E12" s="5">
        <v>0</v>
      </c>
      <c r="F12" s="5">
        <v>0</v>
      </c>
      <c r="G12" s="5">
        <v>0</v>
      </c>
      <c r="H12" s="5">
        <v>1</v>
      </c>
      <c r="I12" s="5">
        <f t="shared" si="1"/>
        <v>26</v>
      </c>
    </row>
    <row r="13" spans="1:18" ht="20.100000000000001" customHeight="1" x14ac:dyDescent="0.3">
      <c r="A13" s="5">
        <v>11</v>
      </c>
      <c r="B13" s="39" t="s">
        <v>19</v>
      </c>
      <c r="C13" s="5">
        <v>4</v>
      </c>
      <c r="D13" s="5">
        <v>9</v>
      </c>
      <c r="E13" s="5">
        <v>2</v>
      </c>
      <c r="F13" s="5">
        <v>0</v>
      </c>
      <c r="G13" s="5">
        <v>0</v>
      </c>
      <c r="H13" s="5">
        <v>0</v>
      </c>
      <c r="I13" s="5">
        <f t="shared" si="1"/>
        <v>15</v>
      </c>
    </row>
    <row r="14" spans="1:18" ht="20.100000000000001" customHeight="1" x14ac:dyDescent="0.3">
      <c r="A14" s="5">
        <v>12</v>
      </c>
      <c r="B14" s="39" t="s">
        <v>24</v>
      </c>
      <c r="C14" s="5">
        <v>6</v>
      </c>
      <c r="D14" s="5">
        <v>6</v>
      </c>
      <c r="E14" s="5">
        <v>0</v>
      </c>
      <c r="F14" s="5">
        <v>0</v>
      </c>
      <c r="G14" s="5">
        <v>0</v>
      </c>
      <c r="H14" s="5">
        <v>3</v>
      </c>
      <c r="I14" s="5">
        <f t="shared" si="1"/>
        <v>15</v>
      </c>
    </row>
    <row r="15" spans="1:18" ht="20.100000000000001" customHeight="1" x14ac:dyDescent="0.3">
      <c r="A15" s="5">
        <v>13</v>
      </c>
      <c r="B15" s="39" t="s">
        <v>25</v>
      </c>
      <c r="C15" s="5">
        <v>7</v>
      </c>
      <c r="D15" s="5">
        <v>8</v>
      </c>
      <c r="E15" s="5">
        <v>0</v>
      </c>
      <c r="F15" s="5">
        <v>0</v>
      </c>
      <c r="G15" s="5">
        <v>0</v>
      </c>
      <c r="H15" s="5">
        <v>3</v>
      </c>
      <c r="I15" s="5">
        <f t="shared" si="1"/>
        <v>18</v>
      </c>
    </row>
    <row r="16" spans="1:18" ht="20.100000000000001" customHeight="1" x14ac:dyDescent="0.3">
      <c r="A16" s="5">
        <v>14</v>
      </c>
      <c r="B16" s="39" t="s">
        <v>21</v>
      </c>
      <c r="C16" s="5">
        <v>6</v>
      </c>
      <c r="D16" s="5">
        <v>4</v>
      </c>
      <c r="E16" s="5">
        <v>0</v>
      </c>
      <c r="F16" s="5">
        <v>0</v>
      </c>
      <c r="G16" s="5">
        <v>0</v>
      </c>
      <c r="H16" s="5">
        <v>1</v>
      </c>
      <c r="I16" s="5">
        <f t="shared" si="1"/>
        <v>11</v>
      </c>
    </row>
    <row r="17" spans="1:9" ht="20.100000000000001" customHeight="1" x14ac:dyDescent="0.3">
      <c r="A17" s="5">
        <v>15</v>
      </c>
      <c r="B17" s="39" t="s">
        <v>26</v>
      </c>
      <c r="C17" s="5">
        <v>3</v>
      </c>
      <c r="D17" s="5">
        <v>8</v>
      </c>
      <c r="E17" s="5">
        <v>5</v>
      </c>
      <c r="F17" s="5">
        <v>0</v>
      </c>
      <c r="G17" s="5">
        <v>0</v>
      </c>
      <c r="H17" s="5">
        <v>1</v>
      </c>
      <c r="I17" s="5">
        <f t="shared" si="1"/>
        <v>17</v>
      </c>
    </row>
    <row r="18" spans="1:9" ht="20.100000000000001" customHeight="1" x14ac:dyDescent="0.3">
      <c r="A18" s="5">
        <v>16</v>
      </c>
      <c r="B18" s="39" t="s">
        <v>28</v>
      </c>
      <c r="C18" s="5">
        <v>3</v>
      </c>
      <c r="D18" s="5">
        <v>4</v>
      </c>
      <c r="E18" s="5">
        <v>0</v>
      </c>
      <c r="F18" s="5">
        <v>0</v>
      </c>
      <c r="G18" s="5">
        <v>0</v>
      </c>
      <c r="H18" s="5">
        <v>0</v>
      </c>
      <c r="I18" s="5">
        <f t="shared" si="1"/>
        <v>7</v>
      </c>
    </row>
    <row r="19" spans="1:9" ht="20.100000000000001" customHeight="1" x14ac:dyDescent="0.3">
      <c r="A19" s="5">
        <v>17</v>
      </c>
      <c r="B19" s="39" t="s">
        <v>29</v>
      </c>
      <c r="C19" s="5">
        <v>1</v>
      </c>
      <c r="D19" s="5">
        <v>8</v>
      </c>
      <c r="E19" s="5">
        <v>1</v>
      </c>
      <c r="F19" s="5">
        <v>0</v>
      </c>
      <c r="G19" s="5">
        <v>0</v>
      </c>
      <c r="H19" s="5">
        <v>0</v>
      </c>
      <c r="I19" s="5">
        <f t="shared" si="1"/>
        <v>10</v>
      </c>
    </row>
    <row r="20" spans="1:9" ht="20.100000000000001" customHeight="1" x14ac:dyDescent="0.3">
      <c r="A20" s="5">
        <v>18</v>
      </c>
      <c r="B20" s="39" t="s">
        <v>43</v>
      </c>
      <c r="C20" s="5">
        <v>3</v>
      </c>
      <c r="D20" s="5">
        <v>2</v>
      </c>
      <c r="E20" s="5">
        <v>0</v>
      </c>
      <c r="F20" s="5">
        <v>0</v>
      </c>
      <c r="G20" s="5">
        <v>0</v>
      </c>
      <c r="H20" s="5">
        <v>2</v>
      </c>
      <c r="I20" s="5">
        <f t="shared" si="1"/>
        <v>7</v>
      </c>
    </row>
    <row r="21" spans="1:9" ht="20.100000000000001" customHeight="1" x14ac:dyDescent="0.3">
      <c r="A21" s="5">
        <v>19</v>
      </c>
      <c r="B21" s="39" t="s">
        <v>30</v>
      </c>
      <c r="C21" s="5">
        <v>3</v>
      </c>
      <c r="D21" s="5">
        <v>8</v>
      </c>
      <c r="E21" s="5">
        <v>0</v>
      </c>
      <c r="F21" s="5">
        <v>0</v>
      </c>
      <c r="G21" s="5">
        <v>0</v>
      </c>
      <c r="H21" s="5">
        <v>0</v>
      </c>
      <c r="I21" s="5">
        <f t="shared" si="1"/>
        <v>11</v>
      </c>
    </row>
    <row r="22" spans="1:9" ht="20.100000000000001" customHeight="1" x14ac:dyDescent="0.3">
      <c r="A22" s="5">
        <v>20</v>
      </c>
      <c r="B22" s="5" t="s">
        <v>41</v>
      </c>
      <c r="C22" s="5">
        <f t="shared" ref="C22:I22" si="2">SUM(C3:C21)</f>
        <v>56</v>
      </c>
      <c r="D22" s="5">
        <f t="shared" si="2"/>
        <v>258</v>
      </c>
      <c r="E22" s="5">
        <f t="shared" si="2"/>
        <v>122</v>
      </c>
      <c r="F22" s="5">
        <f t="shared" si="2"/>
        <v>19</v>
      </c>
      <c r="G22" s="5">
        <f t="shared" si="2"/>
        <v>0</v>
      </c>
      <c r="H22" s="5">
        <f t="shared" si="2"/>
        <v>80</v>
      </c>
      <c r="I22" s="5">
        <f t="shared" si="2"/>
        <v>535</v>
      </c>
    </row>
  </sheetData>
  <mergeCells count="2">
    <mergeCell ref="A1:I1"/>
    <mergeCell ref="K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Philosophy-2023</vt:lpstr>
      <vt:lpstr>English-2023</vt:lpstr>
      <vt:lpstr>Bengali (UG)-2023</vt:lpstr>
      <vt:lpstr>Snanskrit-2023</vt:lpstr>
      <vt:lpstr>Pol Science-2023</vt:lpstr>
      <vt:lpstr>Economics-2023</vt:lpstr>
      <vt:lpstr>Music-2023</vt:lpstr>
      <vt:lpstr>Geography-2023</vt:lpstr>
      <vt:lpstr>Chemistry-2023</vt:lpstr>
      <vt:lpstr>Education-2023</vt:lpstr>
      <vt:lpstr>History(H)-2023</vt:lpstr>
      <vt:lpstr>Mathematics-2023</vt:lpstr>
      <vt:lpstr>Physics-2023</vt:lpstr>
      <vt:lpstr>Botany-2023</vt:lpstr>
      <vt:lpstr>Computer Science-2023</vt:lpstr>
      <vt:lpstr>Zoology-2023</vt:lpstr>
      <vt:lpstr>ENVS-2023</vt:lpstr>
      <vt:lpstr>Nutrition-2023</vt:lpstr>
      <vt:lpstr>Bengali (PG)-2023</vt:lpstr>
      <vt:lpstr>Master Sheet_Arts-2023</vt:lpstr>
      <vt:lpstr>Master Sheet_Science-2023</vt:lpstr>
      <vt:lpstr>Master Sheet_Overall (H)-2023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S. MITRA</cp:lastModifiedBy>
  <dcterms:created xsi:type="dcterms:W3CDTF">2022-08-25T03:45:21Z</dcterms:created>
  <dcterms:modified xsi:type="dcterms:W3CDTF">2023-09-20T10:22:55Z</dcterms:modified>
</cp:coreProperties>
</file>