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Economics\"/>
    </mc:Choice>
  </mc:AlternateContent>
  <xr:revisionPtr revIDLastSave="0" documentId="13_ncr:1_{BEAF7003-CF07-42EF-82D7-D3CB4655BC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 a="1"/>
  <c r="O12" i="1" s="1"/>
  <c r="O12" i="4" l="1"/>
  <c r="N12" i="4"/>
  <c r="M12" i="4"/>
  <c r="O11" i="4"/>
  <c r="N11" i="4"/>
  <c r="M11" i="4"/>
  <c r="O10" i="4"/>
  <c r="N10" i="4"/>
  <c r="M10" i="4"/>
  <c r="O9" i="4"/>
  <c r="N9" i="4"/>
  <c r="M9" i="4"/>
  <c r="O8" i="4"/>
  <c r="N8" i="4"/>
  <c r="M8" i="4"/>
  <c r="O7" i="4"/>
  <c r="N7" i="4"/>
  <c r="M7" i="4"/>
  <c r="O6" i="4"/>
  <c r="N6" i="4"/>
  <c r="M6" i="4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O6" i="3"/>
  <c r="N6" i="3"/>
  <c r="M6" i="3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N6" i="1"/>
  <c r="N7" i="1"/>
  <c r="N8" i="1"/>
  <c r="N9" i="1"/>
  <c r="N10" i="1"/>
  <c r="N11" i="1"/>
  <c r="N12" i="1"/>
  <c r="M12" i="1"/>
  <c r="O11" i="1"/>
  <c r="M11" i="1"/>
  <c r="O10" i="1"/>
  <c r="M10" i="1"/>
  <c r="O9" i="1"/>
  <c r="M9" i="1"/>
  <c r="O8" i="1"/>
  <c r="M8" i="1"/>
  <c r="O7" i="1"/>
  <c r="M7" i="1"/>
  <c r="N21" i="1" s="1"/>
  <c r="O6" i="1"/>
  <c r="M6" i="1"/>
  <c r="P9" i="1" l="1"/>
  <c r="P20" i="1" s="1"/>
  <c r="P9" i="4"/>
  <c r="P20" i="4" s="1"/>
  <c r="P12" i="4"/>
  <c r="S20" i="4" s="1"/>
  <c r="Q21" i="4"/>
  <c r="M21" i="4"/>
  <c r="R21" i="4"/>
  <c r="P8" i="4"/>
  <c r="O20" i="4" s="1"/>
  <c r="P10" i="4"/>
  <c r="Q20" i="4" s="1"/>
  <c r="Q22" i="4" s="1"/>
  <c r="Q23" i="4" s="1"/>
  <c r="P21" i="4"/>
  <c r="P22" i="4" s="1"/>
  <c r="P23" i="4" s="1"/>
  <c r="O21" i="4"/>
  <c r="P7" i="4"/>
  <c r="N20" i="4" s="1"/>
  <c r="P6" i="4"/>
  <c r="M20" i="4" s="1"/>
  <c r="Q21" i="3"/>
  <c r="O21" i="3"/>
  <c r="P7" i="3"/>
  <c r="N20" i="3" s="1"/>
  <c r="M21" i="3"/>
  <c r="P12" i="3"/>
  <c r="S20" i="3" s="1"/>
  <c r="R21" i="3"/>
  <c r="P10" i="3"/>
  <c r="Q20" i="3" s="1"/>
  <c r="P9" i="3"/>
  <c r="P20" i="3" s="1"/>
  <c r="P21" i="3"/>
  <c r="P8" i="3"/>
  <c r="O20" i="3" s="1"/>
  <c r="P6" i="3"/>
  <c r="M20" i="3" s="1"/>
  <c r="R21" i="2"/>
  <c r="P12" i="2"/>
  <c r="S20" i="2" s="1"/>
  <c r="M21" i="2"/>
  <c r="Q21" i="2"/>
  <c r="P9" i="2"/>
  <c r="P20" i="2" s="1"/>
  <c r="P8" i="2"/>
  <c r="O20" i="2" s="1"/>
  <c r="P10" i="2"/>
  <c r="Q20" i="2" s="1"/>
  <c r="P21" i="2"/>
  <c r="O21" i="2"/>
  <c r="P7" i="2"/>
  <c r="N20" i="2" s="1"/>
  <c r="P6" i="2"/>
  <c r="M20" i="2" s="1"/>
  <c r="P12" i="1"/>
  <c r="S20" i="1" s="1"/>
  <c r="P10" i="1"/>
  <c r="Q20" i="1" s="1"/>
  <c r="P6" i="1"/>
  <c r="M20" i="1" s="1"/>
  <c r="P11" i="1"/>
  <c r="R20" i="1" s="1"/>
  <c r="P8" i="1"/>
  <c r="O20" i="1" s="1"/>
  <c r="P7" i="1"/>
  <c r="N20" i="1" s="1"/>
  <c r="N22" i="1" s="1"/>
  <c r="N23" i="1" s="1"/>
  <c r="N21" i="4"/>
  <c r="P11" i="4"/>
  <c r="R20" i="4" s="1"/>
  <c r="R22" i="4" s="1"/>
  <c r="R23" i="4" s="1"/>
  <c r="S21" i="4"/>
  <c r="N21" i="3"/>
  <c r="P11" i="3"/>
  <c r="R20" i="3" s="1"/>
  <c r="R22" i="3" s="1"/>
  <c r="R23" i="3" s="1"/>
  <c r="S21" i="3"/>
  <c r="N21" i="2"/>
  <c r="P11" i="2"/>
  <c r="R20" i="2" s="1"/>
  <c r="R22" i="2" s="1"/>
  <c r="R23" i="2" s="1"/>
  <c r="S21" i="2"/>
  <c r="P21" i="1"/>
  <c r="M21" i="1"/>
  <c r="O21" i="1"/>
  <c r="Q21" i="1"/>
  <c r="R21" i="1"/>
  <c r="S21" i="1"/>
  <c r="S22" i="4" l="1"/>
  <c r="S23" i="4" s="1"/>
  <c r="M22" i="2"/>
  <c r="M23" i="2" s="1"/>
  <c r="M22" i="4"/>
  <c r="M23" i="4" s="1"/>
  <c r="O22" i="4"/>
  <c r="O23" i="4" s="1"/>
  <c r="N22" i="4"/>
  <c r="N23" i="4" s="1"/>
  <c r="Q22" i="3"/>
  <c r="Q23" i="3" s="1"/>
  <c r="M22" i="3"/>
  <c r="M23" i="3" s="1"/>
  <c r="O22" i="3"/>
  <c r="O23" i="3" s="1"/>
  <c r="P22" i="3"/>
  <c r="P23" i="3" s="1"/>
  <c r="N22" i="3"/>
  <c r="N23" i="3" s="1"/>
  <c r="S22" i="3"/>
  <c r="S23" i="3" s="1"/>
  <c r="S22" i="2"/>
  <c r="S23" i="2" s="1"/>
  <c r="Q22" i="2"/>
  <c r="Q23" i="2" s="1"/>
  <c r="P22" i="2"/>
  <c r="P23" i="2" s="1"/>
  <c r="O22" i="2"/>
  <c r="O23" i="2" s="1"/>
  <c r="N22" i="2"/>
  <c r="N23" i="2" s="1"/>
  <c r="S22" i="1"/>
  <c r="S23" i="1" s="1"/>
  <c r="Q22" i="1"/>
  <c r="Q23" i="1" s="1"/>
  <c r="R22" i="1"/>
  <c r="R23" i="1" s="1"/>
  <c r="P22" i="1"/>
  <c r="P23" i="1" s="1"/>
  <c r="M22" i="1"/>
  <c r="M23" i="1" s="1"/>
  <c r="O22" i="1"/>
  <c r="O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<sst xmlns="http://schemas.openxmlformats.org/spreadsheetml/2006/main" count="335" uniqueCount="169">
  <si>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</si>
  <si>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</si>
  <si>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</si>
  <si>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</si>
  <si>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</si>
  <si>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</si>
  <si>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</si>
  <si>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</si>
  <si>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</si>
  <si>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</si>
  <si>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</si>
  <si>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</si>
  <si>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</si>
  <si>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</si>
  <si>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</si>
  <si>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</si>
  <si>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</si>
  <si>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</si>
  <si>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</si>
  <si>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</si>
  <si>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</si>
  <si>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</si>
  <si>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</si>
  <si>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</si>
  <si>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</si>
  <si>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</si>
  <si>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</si>
  <si>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</si>
  <si>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</si>
  <si>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</si>
  <si>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</si>
  <si>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</si>
  <si>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</si>
  <si>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GPW</t>
  </si>
  <si>
    <t>Shreya Das</t>
  </si>
  <si>
    <t xml:space="preserve">10056 of 2017-18 </t>
  </si>
  <si>
    <t>Anisha Mukherjee</t>
  </si>
  <si>
    <t>9621 of 2017-18</t>
  </si>
  <si>
    <t>Ismat Jahan</t>
  </si>
  <si>
    <t>9746 of 2017-18</t>
  </si>
  <si>
    <t>Jaba Mahato</t>
  </si>
  <si>
    <t>9747 of 2017-18</t>
  </si>
  <si>
    <t>Kalabati Mahato</t>
  </si>
  <si>
    <t>9771 of 2017-18</t>
  </si>
  <si>
    <t>Kabita Mahato</t>
  </si>
  <si>
    <t>9766 of 2017-18</t>
  </si>
  <si>
    <t>Nilofar Bano</t>
  </si>
  <si>
    <t>9879 of 2017-18</t>
  </si>
  <si>
    <t>Sabita Mahato</t>
  </si>
  <si>
    <t>10005 of 2017-18</t>
  </si>
  <si>
    <t>Pratiksha Chatterjee</t>
  </si>
  <si>
    <t>9921 of 2017-18</t>
  </si>
  <si>
    <t>Rina Mahato</t>
  </si>
  <si>
    <t>9976 of 2017-18</t>
  </si>
  <si>
    <t>Sampa Mahato</t>
  </si>
  <si>
    <t>10016 of 2017-18</t>
  </si>
  <si>
    <t>Silpa Dutta</t>
  </si>
  <si>
    <t>10061 of 2017-18</t>
  </si>
  <si>
    <t>Chhabirani Mahato</t>
  </si>
  <si>
    <t>10103 of 2018-19</t>
  </si>
  <si>
    <t>Ahana Daripa</t>
  </si>
  <si>
    <t>10019 of 2018-19</t>
  </si>
  <si>
    <t>Arpita Bandyopadhyay</t>
  </si>
  <si>
    <t>10063 of 2018-19</t>
  </si>
  <si>
    <t>Gopa Das</t>
  </si>
  <si>
    <t>10127 of 2018-19</t>
  </si>
  <si>
    <t>Jhumpa Bauri</t>
  </si>
  <si>
    <t>10150 of 2018-19</t>
  </si>
  <si>
    <t>Mousumi Mahato</t>
  </si>
  <si>
    <t>10235 of 2018-19</t>
  </si>
  <si>
    <t>Prativa Chatterjee</t>
  </si>
  <si>
    <t>10293 of 2018-19</t>
  </si>
  <si>
    <t>Pratima Mahato</t>
  </si>
  <si>
    <t>10290 of 2018-19</t>
  </si>
  <si>
    <t>Puja Nandy</t>
  </si>
  <si>
    <t>10326 of 2018-19</t>
  </si>
  <si>
    <t>Riya Chatterjee</t>
  </si>
  <si>
    <t>10375 of 2018-19</t>
  </si>
  <si>
    <t>Sangita Mahato</t>
  </si>
  <si>
    <t>10434 of 2018-19</t>
  </si>
  <si>
    <t>Sova Rani Pandey</t>
  </si>
  <si>
    <t>10501 of 2018-19</t>
  </si>
  <si>
    <t>Sulekha Mahato</t>
  </si>
  <si>
    <t>10522 of 2018-19</t>
  </si>
  <si>
    <t>Shrawantika Chakraborty</t>
  </si>
  <si>
    <t>10474 of 2018-19</t>
  </si>
  <si>
    <t>Annesha Mahato</t>
  </si>
  <si>
    <t>10047 of 2018-19</t>
  </si>
  <si>
    <t>Ankhi Mahato</t>
  </si>
  <si>
    <t>10043 of 2018-19</t>
  </si>
  <si>
    <t>Antarlina Kundu</t>
  </si>
  <si>
    <t>9468 of 2019-20</t>
  </si>
  <si>
    <t>Chitra Singha</t>
  </si>
  <si>
    <t>9538 of 2019-20</t>
  </si>
  <si>
    <t>Esha Paramanik</t>
  </si>
  <si>
    <t>9557 of 2019-20</t>
  </si>
  <si>
    <t>Jolly Biswas</t>
  </si>
  <si>
    <t>9587 of 2019-20</t>
  </si>
  <si>
    <t>Juhi Shaw</t>
  </si>
  <si>
    <t>13359 of 2019-20</t>
  </si>
  <si>
    <t>Mousumi Sardar</t>
  </si>
  <si>
    <t>9667 of 2019-20</t>
  </si>
  <si>
    <t>Muskan Bano</t>
  </si>
  <si>
    <t>9672 of 2019-20</t>
  </si>
  <si>
    <t>Puja Mahato</t>
  </si>
  <si>
    <t>9774 of 2019-20</t>
  </si>
  <si>
    <t>Rehana Bano</t>
  </si>
  <si>
    <t>9791 of 2019-20</t>
  </si>
  <si>
    <t>Zannat Shagufta</t>
  </si>
  <si>
    <t>9989 of 2019-20</t>
  </si>
  <si>
    <t>Roshni Chandra Banshi</t>
  </si>
  <si>
    <t>9392 of 2019-20</t>
  </si>
  <si>
    <t>Sudipa Garain</t>
  </si>
  <si>
    <t>9421 of 2019-20</t>
  </si>
  <si>
    <t>Sulekha Majumdar</t>
  </si>
  <si>
    <t>9425 of 2019-20</t>
  </si>
  <si>
    <t>Sweta Verma</t>
  </si>
  <si>
    <t>9965 of 2019-20</t>
  </si>
  <si>
    <t>Anushree Kar</t>
  </si>
  <si>
    <t>9470 of 2019-20</t>
  </si>
  <si>
    <t>Joyanti Nandi</t>
  </si>
  <si>
    <t>10288 of 2020-21</t>
  </si>
  <si>
    <t>Monimala Gorain</t>
  </si>
  <si>
    <t>10354of 2020-21</t>
  </si>
  <si>
    <t>Paribala Mahato</t>
  </si>
  <si>
    <t>Anima Mahato</t>
  </si>
  <si>
    <t>10170of 2020-21</t>
  </si>
  <si>
    <t>Tumpa Kumar</t>
  </si>
  <si>
    <t>Afrin Khatoon</t>
  </si>
  <si>
    <t>Shrabanti Bauri</t>
  </si>
  <si>
    <t>10569of 2020-21</t>
  </si>
  <si>
    <t>Latika Mahato</t>
  </si>
  <si>
    <t>Fiza Parveen</t>
  </si>
  <si>
    <t>10267of 2020-21</t>
  </si>
  <si>
    <t>Priya Sahis</t>
  </si>
  <si>
    <t>GP</t>
  </si>
  <si>
    <t>Adrija Banerjee</t>
  </si>
  <si>
    <t>10156of 2020-21</t>
  </si>
  <si>
    <t>Rita Kumar</t>
  </si>
  <si>
    <t>Sonia Banerjee</t>
  </si>
  <si>
    <t>Sonamoni Mahato</t>
  </si>
  <si>
    <t>Tanushree Paul</t>
  </si>
  <si>
    <t>Gungun Chatterjee</t>
  </si>
  <si>
    <t>10271of 2020-21</t>
  </si>
  <si>
    <t>Sayantika Patra</t>
  </si>
  <si>
    <t>Supriya Adhikary</t>
  </si>
  <si>
    <t>10637of 2020-21</t>
  </si>
  <si>
    <t>Minakshi Sanial</t>
  </si>
  <si>
    <t>Shadia Parveen</t>
  </si>
  <si>
    <t>10316 of 2020-21</t>
  </si>
  <si>
    <t>10504 of 2020-21</t>
  </si>
  <si>
    <t>10606 of 2020-21</t>
  </si>
  <si>
    <t>10604 of 2020-21</t>
  </si>
  <si>
    <t>10656 of 2020-21</t>
  </si>
  <si>
    <t>10552 of 2020-21</t>
  </si>
  <si>
    <t>10349 of 2020-21</t>
  </si>
  <si>
    <t>10556 of 2020-21</t>
  </si>
  <si>
    <t>PO: 1-10</t>
  </si>
  <si>
    <t>CO: 1 - 02</t>
  </si>
  <si>
    <t>CO: 1 - 03</t>
  </si>
  <si>
    <t>CO: 1 - 04</t>
  </si>
  <si>
    <t>IT IS OBSERVED IN THE FINAL RESULT (CGPA) THAT, 100 % STUDENTS ACHIEVED MORE THAN 60% MARKS, SO THE HIGHEST CO ATTAINMENT LEVEL-3 HAS BEEN ATTAINED.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</si>
  <si>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</si>
  <si>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DEPARTMENT: ECONOMICS                                                                                         ATTAINMENT BASED ON SGPA (FOR ALL THE 6 SEMESTERS) AND CGPA FOR ACADEMIC SESSION 2020-23</t>
  </si>
  <si>
    <t>PROGRAM CODE: BECO</t>
  </si>
  <si>
    <t>DEPARTMENT:  ECONOMICS                                                                                       ATTAINMENT BASED ON SGPA (FOR ALL THE 6 SEMESTERS) AND CGPA FOR ACADEMIC SESSION 2018-21</t>
  </si>
  <si>
    <t>DEPARTMENT: ECONOMICS                                                                                         ATTAINMENT BASED ON SGPA (FOR ALL THE 6 SEMESTERS) AND CGPA FOR ACADEMIC SESSION 2019-22</t>
  </si>
  <si>
    <t>DEPARTMENT:  ECONOMICS                                                                                        ATTAINMENT BASED ON SGPA (FOR ALL THE 6 SEMESTERS) AND CGPA FOR ACADEMIC SESSION 2017-20</t>
  </si>
  <si>
    <t>IT IS OBSERVED IN THE FINAL RESULT (CGPA) THAT, 91.67 % STUDENTS ACHIEVED MORE THAN 60% MARKS, SO THE HIGHEST CO ATTAINMENT LEVEL-3 HAS BEEN ATTAINED.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</si>
</sst>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  <font>
      <sz val="11.5"/>
      <name val="Cambria"/>
      <family val="1"/>
    </font>
    <font>
      <sz val="11.5"/>
      <color rgb="FF000000"/>
      <name val="Cambria"/>
      <family val="1"/>
    </font>
    <font>
      <sz val="11.5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workbookViewId="0">
      <selection activeCell="N29" sqref="N29"/>
    </sheetView>
  </sheetViews>
  <sheetFormatPr defaultRowHeight="14.4" x14ac:dyDescent="0.3"/>
  <cols>
    <col min="2" max="2" width="18.6640625" bestFit="1" customWidth="1"/>
    <col min="3" max="3" width="24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0.399999999999999" customHeight="1" x14ac:dyDescent="0.3">
      <c r="A2" s="30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2.95" customHeight="1" x14ac:dyDescent="0.3">
      <c r="A3" s="29" t="s">
        <v>167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3">
      <c r="A4" s="31" t="s">
        <v>164</v>
      </c>
      <c r="B4" s="31"/>
      <c r="C4" s="31"/>
      <c r="D4" s="31"/>
      <c r="E4" s="31" t="s">
        <v>30</v>
      </c>
      <c r="F4" s="31"/>
      <c r="G4" s="31"/>
      <c r="H4" s="31"/>
      <c r="I4" s="31"/>
      <c r="J4" s="31"/>
      <c r="L4" s="1"/>
      <c r="M4" s="31" t="s">
        <v>10</v>
      </c>
      <c r="N4" s="31"/>
      <c r="O4" s="31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15" x14ac:dyDescent="0.3">
      <c r="A6" s="14">
        <v>1</v>
      </c>
      <c r="B6" s="15" t="s">
        <v>34</v>
      </c>
      <c r="C6" s="16" t="s">
        <v>35</v>
      </c>
      <c r="D6" s="16">
        <v>6.82</v>
      </c>
      <c r="E6" s="16">
        <v>7.1</v>
      </c>
      <c r="F6" s="16">
        <v>7.85</v>
      </c>
      <c r="G6" s="16">
        <v>7.92</v>
      </c>
      <c r="H6" s="16">
        <v>8.5</v>
      </c>
      <c r="I6" s="16">
        <v>9.75</v>
      </c>
      <c r="J6" s="17">
        <v>8.0299999999999994</v>
      </c>
      <c r="L6" s="4">
        <v>1</v>
      </c>
      <c r="M6" s="3">
        <f>COUNTIFS($D$6:$D$105, "&lt;10.01", $D$6:$D$105, "&gt;7.99")</f>
        <v>0</v>
      </c>
      <c r="N6" s="7">
        <f>COUNTIFS($D$6:$D$105, "&lt;8.0", $D$6:$D$105, "&gt;5.99")</f>
        <v>11</v>
      </c>
      <c r="O6" s="3">
        <f>COUNTIF($D$6:$D$105, "&lt;6")</f>
        <v>1</v>
      </c>
      <c r="P6" s="1">
        <f>M6+N6+O6</f>
        <v>12</v>
      </c>
    </row>
    <row r="7" spans="1:16" ht="15" x14ac:dyDescent="0.3">
      <c r="A7" s="14">
        <v>2</v>
      </c>
      <c r="B7" s="15" t="s">
        <v>36</v>
      </c>
      <c r="C7" s="16" t="s">
        <v>37</v>
      </c>
      <c r="D7" s="16">
        <v>7.55</v>
      </c>
      <c r="E7" s="16">
        <v>7.7</v>
      </c>
      <c r="F7" s="16">
        <v>6.85</v>
      </c>
      <c r="G7" s="16">
        <v>6.38</v>
      </c>
      <c r="H7" s="16">
        <v>7.25</v>
      </c>
      <c r="I7" s="16">
        <v>9.75</v>
      </c>
      <c r="J7" s="17">
        <v>7.55</v>
      </c>
      <c r="L7" s="5">
        <v>2</v>
      </c>
      <c r="M7" s="7">
        <f>COUNTIFS($E$6:$E$105, "&lt;10.01", $E$6:$E$105, "&gt;7.99")</f>
        <v>0</v>
      </c>
      <c r="N7" s="3">
        <f>COUNTIFS($E$6:$E$105, "&lt;8.0", $E$6:$E$105, "&gt;5.99")</f>
        <v>12</v>
      </c>
      <c r="O7" s="3">
        <f>COUNTIF($E$6:$E$105, "&lt;6")</f>
        <v>0</v>
      </c>
      <c r="P7" s="1">
        <f t="shared" ref="P7:P12" si="0">M7+N7+O7</f>
        <v>12</v>
      </c>
    </row>
    <row r="8" spans="1:16" ht="15" x14ac:dyDescent="0.3">
      <c r="A8" s="14">
        <v>3</v>
      </c>
      <c r="B8" s="15" t="s">
        <v>38</v>
      </c>
      <c r="C8" s="16" t="s">
        <v>39</v>
      </c>
      <c r="D8" s="16">
        <v>6.09</v>
      </c>
      <c r="E8" s="16">
        <v>6.5</v>
      </c>
      <c r="F8" s="16">
        <v>7.08</v>
      </c>
      <c r="G8" s="16">
        <v>6.46</v>
      </c>
      <c r="H8" s="16">
        <v>6.25</v>
      </c>
      <c r="I8" s="16">
        <v>9.75</v>
      </c>
      <c r="J8" s="17">
        <v>7.04</v>
      </c>
      <c r="L8" s="5">
        <v>3</v>
      </c>
      <c r="M8" s="3">
        <f>COUNTIFS($F$6:$F$105, "&lt;10.01", $F$6:$F$105, "&gt;7.99")</f>
        <v>1</v>
      </c>
      <c r="N8" s="3">
        <f>COUNTIFS($F$6:$F$105, "&lt;8.0", $F$6:$F$105, "&gt;5.99")</f>
        <v>11</v>
      </c>
      <c r="O8" s="3">
        <f>COUNTIF($F$6:$F$105, "&lt;6")</f>
        <v>0</v>
      </c>
      <c r="P8" s="1">
        <f t="shared" si="0"/>
        <v>12</v>
      </c>
    </row>
    <row r="9" spans="1:16" ht="14.4" customHeight="1" x14ac:dyDescent="0.3">
      <c r="A9" s="14">
        <v>4</v>
      </c>
      <c r="B9" s="15" t="s">
        <v>40</v>
      </c>
      <c r="C9" s="16" t="s">
        <v>41</v>
      </c>
      <c r="D9" s="16">
        <v>6.18</v>
      </c>
      <c r="E9" s="16">
        <v>6.3</v>
      </c>
      <c r="F9" s="16">
        <v>6.77</v>
      </c>
      <c r="G9" s="16">
        <v>5.85</v>
      </c>
      <c r="H9" s="16">
        <v>7.5</v>
      </c>
      <c r="I9" s="16">
        <v>9.5</v>
      </c>
      <c r="J9" s="17">
        <v>7.03</v>
      </c>
      <c r="L9" s="5">
        <v>4</v>
      </c>
      <c r="M9" s="3">
        <f>COUNTIFS($G$6:$G$105, "&lt;10.01", $G$6:$G$105, "&gt;7.99")</f>
        <v>2</v>
      </c>
      <c r="N9" s="3">
        <f>COUNTIFS($G$6:$G$105, "&lt;8.0", $G$6:$G$105, "&gt;5.99")</f>
        <v>9</v>
      </c>
      <c r="O9" s="3">
        <f>COUNTIF($G$6:$G$105, "&lt;6")</f>
        <v>1</v>
      </c>
      <c r="P9" s="1">
        <f t="shared" si="0"/>
        <v>12</v>
      </c>
    </row>
    <row r="10" spans="1:16" ht="15" x14ac:dyDescent="0.3">
      <c r="A10" s="14">
        <v>5</v>
      </c>
      <c r="B10" s="15" t="s">
        <v>42</v>
      </c>
      <c r="C10" s="16" t="s">
        <v>43</v>
      </c>
      <c r="D10" s="16">
        <v>6.73</v>
      </c>
      <c r="E10" s="16">
        <v>6.8</v>
      </c>
      <c r="F10" s="16">
        <v>7.85</v>
      </c>
      <c r="G10" s="16">
        <v>6.15</v>
      </c>
      <c r="H10" s="16">
        <v>7</v>
      </c>
      <c r="I10" s="16">
        <v>8.5</v>
      </c>
      <c r="J10" s="17">
        <v>7.18</v>
      </c>
      <c r="L10" s="5">
        <v>5</v>
      </c>
      <c r="M10" s="3">
        <f>COUNTIFS($H$6:$H$105, "&lt;10.01", $H$6:$H$105, "&gt;7.99")</f>
        <v>3</v>
      </c>
      <c r="N10" s="3">
        <f>COUNTIFS($H$6:$H$105, "&lt;8.00", $H$6:$H$105, "&gt;5.99")</f>
        <v>9</v>
      </c>
      <c r="O10" s="3">
        <f>COUNTIF($H$6:$H$105, "&lt;6")</f>
        <v>0</v>
      </c>
      <c r="P10" s="1">
        <f t="shared" si="0"/>
        <v>12</v>
      </c>
    </row>
    <row r="11" spans="1:16" ht="15" x14ac:dyDescent="0.3">
      <c r="A11" s="14">
        <v>6</v>
      </c>
      <c r="B11" s="15" t="s">
        <v>44</v>
      </c>
      <c r="C11" s="16" t="s">
        <v>45</v>
      </c>
      <c r="D11" s="16">
        <v>6.18</v>
      </c>
      <c r="E11" s="16">
        <v>6</v>
      </c>
      <c r="F11" s="16">
        <v>6.92</v>
      </c>
      <c r="G11" s="16">
        <v>8</v>
      </c>
      <c r="H11" s="16">
        <v>6.5</v>
      </c>
      <c r="I11" s="16">
        <v>9.5</v>
      </c>
      <c r="J11" s="17">
        <v>7.24</v>
      </c>
      <c r="L11" s="5">
        <v>6</v>
      </c>
      <c r="M11" s="3">
        <f>COUNTIFS($I$6:$I$105, "&lt;10.01", $I$6:$I$105, "&gt;7.99")</f>
        <v>12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12</v>
      </c>
    </row>
    <row r="12" spans="1:16" ht="15" x14ac:dyDescent="0.3">
      <c r="A12" s="14">
        <v>7</v>
      </c>
      <c r="B12" s="15" t="s">
        <v>46</v>
      </c>
      <c r="C12" s="16" t="s">
        <v>47</v>
      </c>
      <c r="D12" s="16">
        <v>6.36</v>
      </c>
      <c r="E12" s="16">
        <v>6.2</v>
      </c>
      <c r="F12" s="16">
        <v>7.46</v>
      </c>
      <c r="G12" s="16">
        <v>6.31</v>
      </c>
      <c r="H12" s="16">
        <v>7</v>
      </c>
      <c r="I12" s="16">
        <v>9.75</v>
      </c>
      <c r="J12" s="17">
        <v>7.21</v>
      </c>
      <c r="L12" s="6" t="s">
        <v>9</v>
      </c>
      <c r="M12" s="1">
        <f>COUNTIFS($J$6:$J$105, "&lt;10.01", $J$6:$J$105, "&gt;7.99")</f>
        <v>2</v>
      </c>
      <c r="N12" s="1">
        <f>COUNTIFS($J$6:$J$105, "&lt;8.0", $J$6:$J$105, "&gt;5.99")</f>
        <v>9</v>
      </c>
      <c r="O12" s="1" cm="1">
        <f t="array" ref="O12">SUM(COUNTIFS($J$6:$J$105, {"&lt;6","GPW"}))</f>
        <v>1</v>
      </c>
      <c r="P12" s="1">
        <f t="shared" si="0"/>
        <v>12</v>
      </c>
    </row>
    <row r="13" spans="1:16" ht="15" x14ac:dyDescent="0.3">
      <c r="A13" s="14">
        <v>8</v>
      </c>
      <c r="B13" s="15" t="s">
        <v>48</v>
      </c>
      <c r="C13" s="16" t="s">
        <v>49</v>
      </c>
      <c r="D13" s="16">
        <v>7.09</v>
      </c>
      <c r="E13" s="16">
        <v>7.9</v>
      </c>
      <c r="F13" s="16">
        <v>8.3800000000000008</v>
      </c>
      <c r="G13" s="16">
        <v>7.38</v>
      </c>
      <c r="H13" s="16">
        <v>8</v>
      </c>
      <c r="I13" s="16">
        <v>9.5</v>
      </c>
      <c r="J13" s="17">
        <v>8.06</v>
      </c>
    </row>
    <row r="14" spans="1:16" ht="29.4" x14ac:dyDescent="0.3">
      <c r="A14" s="14">
        <v>9</v>
      </c>
      <c r="B14" s="15" t="s">
        <v>50</v>
      </c>
      <c r="C14" s="16" t="s">
        <v>51</v>
      </c>
      <c r="D14" s="16">
        <v>6</v>
      </c>
      <c r="E14" s="16">
        <v>6</v>
      </c>
      <c r="F14" s="16">
        <v>6.8</v>
      </c>
      <c r="G14" s="16">
        <v>6.7</v>
      </c>
      <c r="H14" s="16">
        <v>6.25</v>
      </c>
      <c r="I14" s="16">
        <v>9.25</v>
      </c>
      <c r="J14" s="17" t="s">
        <v>33</v>
      </c>
    </row>
    <row r="15" spans="1:16" ht="15" x14ac:dyDescent="0.3">
      <c r="A15" s="14">
        <v>10</v>
      </c>
      <c r="B15" s="15" t="s">
        <v>52</v>
      </c>
      <c r="C15" s="16" t="s">
        <v>53</v>
      </c>
      <c r="D15" s="16">
        <v>6.82</v>
      </c>
      <c r="E15" s="16">
        <v>6</v>
      </c>
      <c r="F15" s="16">
        <v>7.69</v>
      </c>
      <c r="G15" s="16">
        <v>6.46</v>
      </c>
      <c r="H15" s="16">
        <v>8.25</v>
      </c>
      <c r="I15" s="16">
        <v>9.5</v>
      </c>
      <c r="J15" s="17">
        <v>7.49</v>
      </c>
    </row>
    <row r="16" spans="1:16" ht="15" x14ac:dyDescent="0.3">
      <c r="A16" s="14">
        <v>11</v>
      </c>
      <c r="B16" s="15" t="s">
        <v>54</v>
      </c>
      <c r="C16" s="16" t="s">
        <v>55</v>
      </c>
      <c r="D16" s="16">
        <v>5.82</v>
      </c>
      <c r="E16" s="16">
        <v>6.6</v>
      </c>
      <c r="F16" s="16">
        <v>7.38</v>
      </c>
      <c r="G16" s="16">
        <v>8.08</v>
      </c>
      <c r="H16" s="16">
        <v>7.5</v>
      </c>
      <c r="I16" s="16">
        <v>10</v>
      </c>
      <c r="J16" s="17">
        <v>7.62</v>
      </c>
    </row>
    <row r="17" spans="1:19" ht="72" x14ac:dyDescent="0.3">
      <c r="A17" s="14">
        <v>12</v>
      </c>
      <c r="B17" s="15" t="s">
        <v>56</v>
      </c>
      <c r="C17" s="16" t="s">
        <v>57</v>
      </c>
      <c r="D17" s="16">
        <v>6.73</v>
      </c>
      <c r="E17" s="16">
        <v>6.4</v>
      </c>
      <c r="F17" s="16">
        <v>6.23</v>
      </c>
      <c r="G17" s="16">
        <v>6.77</v>
      </c>
      <c r="H17" s="16">
        <v>6</v>
      </c>
      <c r="I17" s="16">
        <v>9.75</v>
      </c>
      <c r="J17" s="17">
        <v>6.99</v>
      </c>
      <c r="L17" s="8" t="s">
        <v>162</v>
      </c>
      <c r="M17" s="27" t="s">
        <v>15</v>
      </c>
      <c r="N17" s="27"/>
      <c r="O17" s="27"/>
      <c r="P17" s="27"/>
      <c r="Q17" s="27"/>
      <c r="R17" s="27"/>
      <c r="S17" s="2" t="s">
        <v>16</v>
      </c>
    </row>
    <row r="18" spans="1:19" x14ac:dyDescent="0.3">
      <c r="A18" s="33"/>
      <c r="B18" s="34"/>
      <c r="C18" s="35"/>
      <c r="D18" s="36"/>
      <c r="E18" s="36"/>
      <c r="F18" s="36"/>
      <c r="G18" s="36"/>
      <c r="H18" s="36"/>
      <c r="I18" s="36"/>
      <c r="J18" s="36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33"/>
      <c r="B19" s="34"/>
      <c r="C19" s="35"/>
      <c r="D19" s="36"/>
      <c r="E19" s="36"/>
      <c r="F19" s="36"/>
      <c r="G19" s="36"/>
      <c r="H19" s="36"/>
      <c r="I19" s="36"/>
      <c r="J19" s="36"/>
      <c r="L19" s="1" t="s">
        <v>18</v>
      </c>
      <c r="M19" s="12" t="s">
        <v>158</v>
      </c>
      <c r="N19" s="12" t="s">
        <v>158</v>
      </c>
      <c r="O19" s="12" t="s">
        <v>159</v>
      </c>
      <c r="P19" s="12" t="s">
        <v>159</v>
      </c>
      <c r="Q19" s="12" t="s">
        <v>160</v>
      </c>
      <c r="R19" s="12" t="s">
        <v>160</v>
      </c>
      <c r="S19" s="12" t="s">
        <v>157</v>
      </c>
    </row>
    <row r="20" spans="1:19" x14ac:dyDescent="0.3">
      <c r="A20" s="33"/>
      <c r="B20" s="34"/>
      <c r="C20" s="35"/>
      <c r="D20" s="36"/>
      <c r="E20" s="36"/>
      <c r="F20" s="36"/>
      <c r="G20" s="36"/>
      <c r="H20" s="36"/>
      <c r="I20" s="36"/>
      <c r="J20" s="36"/>
      <c r="L20" s="9" t="s">
        <v>19</v>
      </c>
      <c r="M20" s="1">
        <f>P6</f>
        <v>12</v>
      </c>
      <c r="N20" s="1">
        <f>P7</f>
        <v>12</v>
      </c>
      <c r="O20" s="1">
        <f>P8</f>
        <v>12</v>
      </c>
      <c r="P20" s="1">
        <f>P9</f>
        <v>12</v>
      </c>
      <c r="Q20" s="1">
        <f>P10</f>
        <v>12</v>
      </c>
      <c r="R20" s="1">
        <f>P11</f>
        <v>12</v>
      </c>
      <c r="S20" s="13">
        <f>P12</f>
        <v>12</v>
      </c>
    </row>
    <row r="21" spans="1:19" x14ac:dyDescent="0.3">
      <c r="A21" s="33"/>
      <c r="B21" s="34"/>
      <c r="C21" s="35"/>
      <c r="D21" s="36"/>
      <c r="E21" s="36"/>
      <c r="F21" s="36"/>
      <c r="G21" s="36"/>
      <c r="H21" s="36"/>
      <c r="I21" s="36"/>
      <c r="J21" s="36"/>
      <c r="L21" s="9" t="s">
        <v>20</v>
      </c>
      <c r="M21" s="1">
        <f>M6+N6</f>
        <v>11</v>
      </c>
      <c r="N21" s="1">
        <f>M7+N7</f>
        <v>12</v>
      </c>
      <c r="O21" s="1">
        <f>M8+N8</f>
        <v>12</v>
      </c>
      <c r="P21" s="1">
        <f>M9+N9</f>
        <v>11</v>
      </c>
      <c r="Q21" s="1">
        <f>M10+N10</f>
        <v>12</v>
      </c>
      <c r="R21" s="1">
        <f>M11+N11</f>
        <v>12</v>
      </c>
      <c r="S21" s="1">
        <f>M12+N12</f>
        <v>11</v>
      </c>
    </row>
    <row r="22" spans="1:19" x14ac:dyDescent="0.3">
      <c r="A22" s="33"/>
      <c r="B22" s="34"/>
      <c r="C22" s="35"/>
      <c r="D22" s="36"/>
      <c r="E22" s="36"/>
      <c r="F22" s="36"/>
      <c r="G22" s="36"/>
      <c r="H22" s="36"/>
      <c r="I22" s="36"/>
      <c r="J22" s="36"/>
      <c r="L22" s="10" t="s">
        <v>21</v>
      </c>
      <c r="M22" s="6">
        <f>M21/M20*100</f>
        <v>91.666666666666657</v>
      </c>
      <c r="N22" s="6">
        <f>N21/N20*100</f>
        <v>100</v>
      </c>
      <c r="O22" s="6">
        <f t="shared" ref="O22:Q22" si="1">O21/O20*100</f>
        <v>100</v>
      </c>
      <c r="P22" s="6">
        <f t="shared" si="1"/>
        <v>91.666666666666657</v>
      </c>
      <c r="Q22" s="6">
        <f t="shared" si="1"/>
        <v>100</v>
      </c>
      <c r="R22" s="6">
        <f t="shared" ref="R22" si="2">R21/R20*100</f>
        <v>100</v>
      </c>
      <c r="S22" s="6">
        <f t="shared" ref="S22" si="3">S21/S20*100</f>
        <v>91.666666666666657</v>
      </c>
    </row>
    <row r="23" spans="1:19" x14ac:dyDescent="0.3">
      <c r="A23" s="33"/>
      <c r="B23" s="34"/>
      <c r="C23" s="35"/>
      <c r="D23" s="36"/>
      <c r="E23" s="36"/>
      <c r="F23" s="36"/>
      <c r="G23" s="36"/>
      <c r="H23" s="36"/>
      <c r="I23" s="36"/>
      <c r="J23" s="36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4">IF(N22&gt;=75, "3", IF(N22&gt;=60, "2", IF(N22&gt;=50, "1", "0")))</f>
        <v>3</v>
      </c>
      <c r="O23" s="11" t="str">
        <f t="shared" si="4"/>
        <v>3</v>
      </c>
      <c r="P23" s="11" t="str">
        <f t="shared" si="4"/>
        <v>3</v>
      </c>
      <c r="Q23" s="11" t="str">
        <f t="shared" si="4"/>
        <v>3</v>
      </c>
      <c r="R23" s="11" t="str">
        <f t="shared" si="4"/>
        <v>3</v>
      </c>
      <c r="S23" s="11" t="str">
        <f t="shared" si="4"/>
        <v>3</v>
      </c>
    </row>
    <row r="24" spans="1:19" x14ac:dyDescent="0.3">
      <c r="A24" s="33"/>
      <c r="B24" s="34"/>
      <c r="C24" s="35"/>
      <c r="D24" s="36"/>
      <c r="E24" s="36"/>
      <c r="F24" s="36"/>
      <c r="G24" s="36"/>
      <c r="H24" s="36"/>
      <c r="I24" s="36"/>
      <c r="J24" s="36"/>
    </row>
    <row r="25" spans="1:19" ht="61.95" customHeight="1" x14ac:dyDescent="0.3">
      <c r="A25" s="33"/>
      <c r="B25" s="34"/>
      <c r="C25" s="35"/>
      <c r="D25" s="36"/>
      <c r="E25" s="36"/>
      <c r="F25" s="36"/>
      <c r="G25" s="36"/>
      <c r="H25" s="36"/>
      <c r="I25" s="36"/>
      <c r="J25" s="36"/>
      <c r="L25" s="28" t="s">
        <v>168</v>
      </c>
      <c r="M25" s="28"/>
      <c r="N25" s="28"/>
      <c r="O25" s="28"/>
      <c r="P25" s="28"/>
      <c r="Q25" s="28"/>
      <c r="R25" s="28"/>
      <c r="S25" s="28"/>
    </row>
    <row r="26" spans="1:19" x14ac:dyDescent="0.3">
      <c r="A26" s="33"/>
      <c r="B26" s="34"/>
      <c r="C26" s="35"/>
      <c r="D26" s="36"/>
      <c r="E26" s="36"/>
      <c r="F26" s="36"/>
      <c r="G26" s="36"/>
      <c r="H26" s="36"/>
      <c r="I26" s="36"/>
      <c r="J26" s="36"/>
    </row>
    <row r="27" spans="1:19" x14ac:dyDescent="0.3">
      <c r="A27" s="33"/>
      <c r="B27" s="34"/>
      <c r="C27" s="35"/>
      <c r="D27" s="36"/>
      <c r="E27" s="36"/>
      <c r="F27" s="36"/>
      <c r="G27" s="36"/>
      <c r="H27" s="36"/>
      <c r="I27" s="36"/>
      <c r="J27" s="36"/>
    </row>
    <row r="28" spans="1:19" x14ac:dyDescent="0.3">
      <c r="A28" s="33"/>
      <c r="B28" s="34"/>
      <c r="C28" s="37"/>
      <c r="D28" s="36"/>
      <c r="E28" s="36"/>
      <c r="F28" s="36"/>
      <c r="G28" s="36"/>
      <c r="H28" s="36"/>
      <c r="I28" s="36"/>
      <c r="J28" s="36"/>
    </row>
    <row r="29" spans="1:19" x14ac:dyDescent="0.3">
      <c r="A29" s="33"/>
      <c r="B29" s="34"/>
      <c r="C29" s="35"/>
      <c r="D29" s="36"/>
      <c r="E29" s="36"/>
      <c r="F29" s="36"/>
      <c r="G29" s="36"/>
      <c r="H29" s="36"/>
      <c r="I29" s="36"/>
      <c r="J29" s="36"/>
    </row>
    <row r="30" spans="1:19" x14ac:dyDescent="0.3">
      <c r="A30" s="33"/>
      <c r="B30" s="34"/>
      <c r="C30" s="35"/>
      <c r="D30" s="36"/>
      <c r="E30" s="36"/>
      <c r="F30" s="36"/>
      <c r="G30" s="36"/>
      <c r="H30" s="36"/>
      <c r="I30" s="36"/>
      <c r="J30" s="36"/>
    </row>
    <row r="31" spans="1:19" x14ac:dyDescent="0.3">
      <c r="A31" s="33"/>
      <c r="B31" s="34"/>
      <c r="C31" s="35"/>
      <c r="D31" s="36"/>
      <c r="E31" s="36"/>
      <c r="F31" s="36"/>
      <c r="G31" s="36"/>
      <c r="H31" s="36"/>
      <c r="I31" s="36"/>
      <c r="J31" s="36"/>
    </row>
    <row r="32" spans="1:19" x14ac:dyDescent="0.3">
      <c r="A32" s="33"/>
      <c r="B32" s="34"/>
      <c r="C32" s="35"/>
      <c r="D32" s="36"/>
      <c r="E32" s="36"/>
      <c r="F32" s="36"/>
      <c r="G32" s="36"/>
      <c r="H32" s="36"/>
      <c r="I32" s="36"/>
      <c r="J32" s="36"/>
    </row>
    <row r="33" spans="1:10" x14ac:dyDescent="0.3">
      <c r="A33" s="33"/>
      <c r="B33" s="34"/>
      <c r="C33" s="35"/>
      <c r="D33" s="36"/>
      <c r="E33" s="36"/>
      <c r="F33" s="36"/>
      <c r="G33" s="36"/>
      <c r="H33" s="36"/>
      <c r="I33" s="36"/>
      <c r="J33" s="36"/>
    </row>
    <row r="34" spans="1:10" x14ac:dyDescent="0.3">
      <c r="A34" s="33"/>
      <c r="B34" s="34"/>
      <c r="C34" s="35"/>
      <c r="D34" s="36"/>
      <c r="E34" s="36"/>
      <c r="F34" s="36"/>
      <c r="G34" s="36"/>
      <c r="H34" s="36"/>
      <c r="I34" s="36"/>
      <c r="J34" s="36"/>
    </row>
    <row r="35" spans="1:10" x14ac:dyDescent="0.3">
      <c r="A35" s="33"/>
      <c r="B35" s="34"/>
      <c r="C35" s="35"/>
      <c r="D35" s="36"/>
      <c r="E35" s="36"/>
      <c r="F35" s="36"/>
      <c r="G35" s="36"/>
      <c r="H35" s="36"/>
      <c r="I35" s="36"/>
      <c r="J35" s="36"/>
    </row>
    <row r="36" spans="1:10" x14ac:dyDescent="0.3">
      <c r="A36" s="33"/>
      <c r="B36" s="34"/>
      <c r="C36" s="35"/>
      <c r="D36" s="36"/>
      <c r="E36" s="36"/>
      <c r="F36" s="36"/>
      <c r="G36" s="36"/>
      <c r="H36" s="36"/>
      <c r="I36" s="36"/>
      <c r="J36" s="36"/>
    </row>
    <row r="37" spans="1:10" x14ac:dyDescent="0.3">
      <c r="A37" s="33"/>
      <c r="B37" s="34"/>
      <c r="C37" s="37"/>
      <c r="D37" s="36"/>
      <c r="E37" s="36"/>
      <c r="F37" s="36"/>
      <c r="G37" s="36"/>
      <c r="H37" s="36"/>
      <c r="I37" s="36"/>
      <c r="J37" s="36"/>
    </row>
    <row r="38" spans="1:10" x14ac:dyDescent="0.3">
      <c r="A38" s="33"/>
      <c r="B38" s="34"/>
      <c r="C38" s="37"/>
      <c r="D38" s="36"/>
      <c r="E38" s="36"/>
      <c r="F38" s="36"/>
      <c r="G38" s="36"/>
      <c r="H38" s="36"/>
      <c r="I38" s="36"/>
      <c r="J38" s="36"/>
    </row>
    <row r="39" spans="1:10" x14ac:dyDescent="0.3">
      <c r="A39" s="33"/>
      <c r="B39" s="34"/>
      <c r="C39" s="35"/>
      <c r="D39" s="36"/>
      <c r="E39" s="36"/>
      <c r="F39" s="36"/>
      <c r="G39" s="36"/>
      <c r="H39" s="36"/>
      <c r="I39" s="36"/>
      <c r="J39" s="36"/>
    </row>
    <row r="40" spans="1:10" x14ac:dyDescent="0.3">
      <c r="A40" s="33"/>
      <c r="B40" s="34"/>
      <c r="C40" s="37"/>
      <c r="D40" s="36"/>
      <c r="E40" s="36"/>
      <c r="F40" s="36"/>
      <c r="G40" s="36"/>
      <c r="H40" s="36"/>
      <c r="I40" s="36"/>
      <c r="J40" s="36"/>
    </row>
    <row r="41" spans="1:10" x14ac:dyDescent="0.3">
      <c r="A41" s="33"/>
      <c r="B41" s="34"/>
      <c r="C41" s="35"/>
      <c r="D41" s="36"/>
      <c r="E41" s="36"/>
      <c r="F41" s="36"/>
      <c r="G41" s="36"/>
      <c r="H41" s="36"/>
      <c r="I41" s="36"/>
      <c r="J41" s="36"/>
    </row>
    <row r="42" spans="1:10" x14ac:dyDescent="0.3">
      <c r="A42" s="33"/>
      <c r="B42" s="34"/>
      <c r="C42" s="35"/>
      <c r="D42" s="36"/>
      <c r="E42" s="36"/>
      <c r="F42" s="36"/>
      <c r="G42" s="36"/>
      <c r="H42" s="36"/>
      <c r="I42" s="36"/>
      <c r="J42" s="36"/>
    </row>
    <row r="43" spans="1:10" x14ac:dyDescent="0.3">
      <c r="A43" s="33"/>
      <c r="B43" s="34"/>
      <c r="C43" s="35"/>
      <c r="D43" s="36"/>
      <c r="E43" s="36"/>
      <c r="F43" s="36"/>
      <c r="G43" s="36"/>
      <c r="H43" s="36"/>
      <c r="I43" s="36"/>
      <c r="J43" s="36"/>
    </row>
    <row r="44" spans="1:10" x14ac:dyDescent="0.3">
      <c r="A44" s="33"/>
      <c r="B44" s="34"/>
      <c r="C44" s="35"/>
      <c r="D44" s="36"/>
      <c r="E44" s="36"/>
      <c r="F44" s="36"/>
      <c r="G44" s="36"/>
      <c r="H44" s="36"/>
      <c r="I44" s="36"/>
      <c r="J44" s="36"/>
    </row>
    <row r="45" spans="1:10" x14ac:dyDescent="0.3">
      <c r="A45" s="33"/>
      <c r="B45" s="34"/>
      <c r="C45" s="35"/>
      <c r="D45" s="36"/>
      <c r="E45" s="36"/>
      <c r="F45" s="36"/>
      <c r="G45" s="36"/>
      <c r="H45" s="36"/>
      <c r="I45" s="36"/>
      <c r="J45" s="36"/>
    </row>
    <row r="46" spans="1:10" x14ac:dyDescent="0.3">
      <c r="A46" s="33"/>
      <c r="B46" s="34"/>
      <c r="C46" s="35"/>
      <c r="D46" s="36"/>
      <c r="E46" s="36"/>
      <c r="F46" s="36"/>
      <c r="G46" s="36"/>
      <c r="H46" s="36"/>
      <c r="I46" s="36"/>
      <c r="J46" s="36"/>
    </row>
    <row r="47" spans="1:10" x14ac:dyDescent="0.3">
      <c r="A47" s="33"/>
      <c r="B47" s="34"/>
      <c r="C47" s="35"/>
      <c r="D47" s="36"/>
      <c r="E47" s="36"/>
      <c r="F47" s="36"/>
      <c r="G47" s="36"/>
      <c r="H47" s="36"/>
      <c r="I47" s="36"/>
      <c r="J47" s="36"/>
    </row>
    <row r="48" spans="1:10" x14ac:dyDescent="0.3">
      <c r="A48" s="33"/>
      <c r="B48" s="34"/>
      <c r="C48" s="35"/>
      <c r="D48" s="36"/>
      <c r="E48" s="36"/>
      <c r="F48" s="36"/>
      <c r="G48" s="36"/>
      <c r="H48" s="36"/>
      <c r="I48" s="36"/>
      <c r="J48" s="36"/>
    </row>
    <row r="49" spans="1:10" x14ac:dyDescent="0.3">
      <c r="A49" s="33"/>
      <c r="B49" s="34"/>
      <c r="C49" s="35"/>
      <c r="D49" s="36"/>
      <c r="E49" s="36"/>
      <c r="F49" s="36"/>
      <c r="G49" s="36"/>
      <c r="H49" s="36"/>
      <c r="I49" s="36"/>
      <c r="J49" s="36"/>
    </row>
    <row r="50" spans="1:10" x14ac:dyDescent="0.3">
      <c r="A50" s="33"/>
      <c r="B50" s="34"/>
      <c r="C50" s="35"/>
      <c r="D50" s="36"/>
      <c r="E50" s="36"/>
      <c r="F50" s="36"/>
      <c r="G50" s="36"/>
      <c r="H50" s="36"/>
      <c r="I50" s="36"/>
      <c r="J50" s="36"/>
    </row>
    <row r="51" spans="1:10" x14ac:dyDescent="0.3">
      <c r="A51" s="33"/>
      <c r="B51" s="34"/>
      <c r="C51" s="35"/>
      <c r="D51" s="36"/>
      <c r="E51" s="36"/>
      <c r="F51" s="36"/>
      <c r="G51" s="36"/>
      <c r="H51" s="36"/>
      <c r="I51" s="36"/>
      <c r="J51" s="36"/>
    </row>
    <row r="52" spans="1:10" x14ac:dyDescent="0.3">
      <c r="A52" s="33"/>
      <c r="B52" s="34"/>
      <c r="C52" s="35"/>
      <c r="D52" s="36"/>
      <c r="E52" s="36"/>
      <c r="F52" s="36"/>
      <c r="G52" s="36"/>
      <c r="H52" s="36"/>
      <c r="I52" s="36"/>
      <c r="J52" s="36"/>
    </row>
    <row r="53" spans="1:10" x14ac:dyDescent="0.3">
      <c r="A53" s="33"/>
      <c r="B53" s="34"/>
      <c r="C53" s="37"/>
      <c r="D53" s="36"/>
      <c r="E53" s="36"/>
      <c r="F53" s="36"/>
      <c r="G53" s="36"/>
      <c r="H53" s="36"/>
      <c r="I53" s="36"/>
      <c r="J53" s="36"/>
    </row>
    <row r="54" spans="1:10" x14ac:dyDescent="0.3">
      <c r="A54" s="33"/>
      <c r="B54" s="34"/>
      <c r="C54" s="35"/>
      <c r="D54" s="38"/>
      <c r="E54" s="38"/>
      <c r="F54" s="36"/>
      <c r="G54" s="36"/>
      <c r="H54" s="36"/>
      <c r="I54" s="36"/>
      <c r="J54" s="36"/>
    </row>
    <row r="55" spans="1:10" x14ac:dyDescent="0.3">
      <c r="A55" s="33"/>
      <c r="B55" s="34"/>
      <c r="C55" s="35"/>
      <c r="D55" s="38"/>
      <c r="E55" s="38"/>
      <c r="F55" s="36"/>
      <c r="G55" s="36"/>
      <c r="H55" s="36"/>
      <c r="I55" s="36"/>
      <c r="J55" s="36"/>
    </row>
    <row r="56" spans="1:10" x14ac:dyDescent="0.3">
      <c r="A56" s="33"/>
      <c r="B56" s="34"/>
      <c r="C56" s="35"/>
      <c r="D56" s="38"/>
      <c r="E56" s="38"/>
      <c r="F56" s="36"/>
      <c r="G56" s="36"/>
      <c r="H56" s="36"/>
      <c r="I56" s="36"/>
      <c r="J56" s="36"/>
    </row>
    <row r="57" spans="1:10" x14ac:dyDescent="0.3">
      <c r="A57" s="33"/>
      <c r="B57" s="34"/>
      <c r="C57" s="35"/>
      <c r="D57" s="38"/>
      <c r="E57" s="38"/>
      <c r="F57" s="36"/>
      <c r="G57" s="36"/>
      <c r="H57" s="36"/>
      <c r="I57" s="36"/>
      <c r="J57" s="36"/>
    </row>
    <row r="58" spans="1:10" x14ac:dyDescent="0.3">
      <c r="A58" s="33"/>
      <c r="B58" s="34"/>
      <c r="C58" s="35"/>
      <c r="D58" s="38"/>
      <c r="E58" s="38"/>
      <c r="F58" s="36"/>
      <c r="G58" s="36"/>
      <c r="H58" s="36"/>
      <c r="I58" s="36"/>
      <c r="J58" s="36"/>
    </row>
    <row r="59" spans="1:10" x14ac:dyDescent="0.3">
      <c r="A59" s="33"/>
      <c r="B59" s="39"/>
      <c r="C59" s="38"/>
      <c r="D59" s="38"/>
      <c r="E59" s="38"/>
      <c r="F59" s="38"/>
      <c r="G59" s="38"/>
      <c r="H59" s="38"/>
      <c r="I59" s="38"/>
      <c r="J59" s="38"/>
    </row>
    <row r="60" spans="1:10" x14ac:dyDescent="0.3">
      <c r="A60" s="33"/>
      <c r="B60" s="39"/>
      <c r="C60" s="38"/>
      <c r="D60" s="38"/>
      <c r="E60" s="38"/>
      <c r="F60" s="38"/>
      <c r="G60" s="38"/>
      <c r="H60" s="38"/>
      <c r="I60" s="38"/>
      <c r="J60" s="38"/>
    </row>
    <row r="61" spans="1:10" x14ac:dyDescent="0.3">
      <c r="A61" s="33"/>
      <c r="B61" s="39"/>
      <c r="C61" s="38"/>
      <c r="D61" s="38"/>
      <c r="E61" s="38"/>
      <c r="F61" s="38"/>
      <c r="G61" s="38"/>
      <c r="H61" s="38"/>
      <c r="I61" s="38"/>
      <c r="J61" s="38"/>
    </row>
    <row r="62" spans="1:10" x14ac:dyDescent="0.3">
      <c r="A62" s="33"/>
      <c r="B62" s="39"/>
      <c r="C62" s="38"/>
      <c r="D62" s="38"/>
      <c r="E62" s="38"/>
      <c r="F62" s="38"/>
      <c r="G62" s="38"/>
      <c r="H62" s="38"/>
      <c r="I62" s="38"/>
      <c r="J62" s="38"/>
    </row>
    <row r="63" spans="1:10" x14ac:dyDescent="0.3">
      <c r="A63" s="33"/>
      <c r="B63" s="39"/>
      <c r="C63" s="38"/>
      <c r="D63" s="38"/>
      <c r="E63" s="38"/>
      <c r="F63" s="38"/>
      <c r="G63" s="38"/>
      <c r="H63" s="38"/>
      <c r="I63" s="38"/>
      <c r="J63" s="38"/>
    </row>
    <row r="64" spans="1:10" x14ac:dyDescent="0.3">
      <c r="A64" s="33"/>
      <c r="B64" s="39"/>
      <c r="C64" s="38"/>
      <c r="D64" s="38"/>
      <c r="E64" s="38"/>
      <c r="F64" s="38"/>
      <c r="G64" s="38"/>
      <c r="H64" s="38"/>
      <c r="I64" s="38"/>
      <c r="J64" s="38"/>
    </row>
    <row r="65" spans="1:10" x14ac:dyDescent="0.3">
      <c r="A65" s="33"/>
      <c r="B65" s="39"/>
      <c r="C65" s="38"/>
      <c r="D65" s="38"/>
      <c r="E65" s="38"/>
      <c r="F65" s="38"/>
      <c r="G65" s="38"/>
      <c r="H65" s="38"/>
      <c r="I65" s="38"/>
      <c r="J65" s="38"/>
    </row>
    <row r="66" spans="1:10" x14ac:dyDescent="0.3">
      <c r="A66" s="33"/>
      <c r="B66" s="39"/>
      <c r="C66" s="38"/>
      <c r="D66" s="38"/>
      <c r="E66" s="38"/>
      <c r="F66" s="38"/>
      <c r="G66" s="38"/>
      <c r="H66" s="38"/>
      <c r="I66" s="38"/>
      <c r="J66" s="38"/>
    </row>
    <row r="67" spans="1:10" x14ac:dyDescent="0.3">
      <c r="A67" s="33"/>
      <c r="B67" s="39"/>
      <c r="C67" s="38"/>
      <c r="D67" s="38"/>
      <c r="E67" s="38"/>
      <c r="F67" s="38"/>
      <c r="G67" s="38"/>
      <c r="H67" s="38"/>
      <c r="I67" s="38"/>
      <c r="J67" s="38"/>
    </row>
    <row r="68" spans="1:10" x14ac:dyDescent="0.3">
      <c r="A68" s="33"/>
      <c r="B68" s="39"/>
      <c r="C68" s="38"/>
      <c r="D68" s="38"/>
      <c r="E68" s="38"/>
      <c r="F68" s="38"/>
      <c r="G68" s="38"/>
      <c r="H68" s="38"/>
      <c r="I68" s="38"/>
      <c r="J68" s="38"/>
    </row>
    <row r="69" spans="1:10" x14ac:dyDescent="0.3">
      <c r="A69" s="33"/>
      <c r="B69" s="39"/>
      <c r="C69" s="38"/>
      <c r="D69" s="38"/>
      <c r="E69" s="38"/>
      <c r="F69" s="38"/>
      <c r="G69" s="38"/>
      <c r="H69" s="38"/>
      <c r="I69" s="38"/>
      <c r="J69" s="38"/>
    </row>
    <row r="70" spans="1:10" x14ac:dyDescent="0.3">
      <c r="A70" s="33"/>
      <c r="B70" s="39"/>
      <c r="C70" s="38"/>
      <c r="D70" s="38"/>
      <c r="E70" s="38"/>
      <c r="F70" s="38"/>
      <c r="G70" s="38"/>
      <c r="H70" s="38"/>
      <c r="I70" s="38"/>
      <c r="J70" s="38"/>
    </row>
    <row r="71" spans="1:10" x14ac:dyDescent="0.3">
      <c r="A71" s="33"/>
      <c r="B71" s="39"/>
      <c r="C71" s="38"/>
      <c r="D71" s="38"/>
      <c r="E71" s="38"/>
      <c r="F71" s="38"/>
      <c r="G71" s="38"/>
      <c r="H71" s="38"/>
      <c r="I71" s="38"/>
      <c r="J71" s="38"/>
    </row>
    <row r="72" spans="1:10" x14ac:dyDescent="0.3">
      <c r="A72" s="33"/>
      <c r="B72" s="39"/>
      <c r="C72" s="38"/>
      <c r="D72" s="38"/>
      <c r="E72" s="38"/>
      <c r="F72" s="38"/>
      <c r="G72" s="38"/>
      <c r="H72" s="38"/>
      <c r="I72" s="38"/>
      <c r="J72" s="38"/>
    </row>
    <row r="73" spans="1:10" x14ac:dyDescent="0.3">
      <c r="A73" s="33"/>
      <c r="B73" s="39"/>
      <c r="C73" s="38"/>
      <c r="D73" s="38"/>
      <c r="E73" s="38"/>
      <c r="F73" s="38"/>
      <c r="G73" s="38"/>
      <c r="H73" s="38"/>
      <c r="I73" s="38"/>
      <c r="J73" s="38"/>
    </row>
    <row r="74" spans="1:10" x14ac:dyDescent="0.3">
      <c r="A74" s="33"/>
      <c r="B74" s="39"/>
      <c r="C74" s="38"/>
      <c r="D74" s="38"/>
      <c r="E74" s="38"/>
      <c r="F74" s="38"/>
      <c r="G74" s="38"/>
      <c r="H74" s="38"/>
      <c r="I74" s="38"/>
      <c r="J74" s="38"/>
    </row>
    <row r="75" spans="1:10" x14ac:dyDescent="0.3">
      <c r="A75" s="33"/>
      <c r="B75" s="39"/>
      <c r="C75" s="38"/>
      <c r="D75" s="38"/>
      <c r="E75" s="38"/>
      <c r="F75" s="38"/>
      <c r="G75" s="38"/>
      <c r="H75" s="38"/>
      <c r="I75" s="38"/>
      <c r="J75" s="38"/>
    </row>
    <row r="76" spans="1:10" x14ac:dyDescent="0.3">
      <c r="A76" s="33"/>
      <c r="B76" s="39"/>
      <c r="C76" s="38"/>
      <c r="D76" s="38"/>
      <c r="E76" s="38"/>
      <c r="F76" s="38"/>
      <c r="G76" s="38"/>
      <c r="H76" s="38"/>
      <c r="I76" s="38"/>
      <c r="J76" s="38"/>
    </row>
    <row r="77" spans="1:10" x14ac:dyDescent="0.3">
      <c r="A77" s="33"/>
      <c r="B77" s="39"/>
      <c r="C77" s="38"/>
      <c r="D77" s="38"/>
      <c r="E77" s="38"/>
      <c r="F77" s="38"/>
      <c r="G77" s="38"/>
      <c r="H77" s="38"/>
      <c r="I77" s="38"/>
      <c r="J77" s="38"/>
    </row>
    <row r="78" spans="1:10" x14ac:dyDescent="0.3">
      <c r="A78" s="33"/>
      <c r="B78" s="39"/>
      <c r="C78" s="38"/>
      <c r="D78" s="38"/>
      <c r="E78" s="38"/>
      <c r="F78" s="38"/>
      <c r="G78" s="38"/>
      <c r="H78" s="38"/>
      <c r="I78" s="38"/>
      <c r="J78" s="38"/>
    </row>
    <row r="79" spans="1:10" x14ac:dyDescent="0.3">
      <c r="A79" s="33"/>
      <c r="B79" s="39"/>
      <c r="C79" s="38"/>
      <c r="D79" s="38"/>
      <c r="E79" s="38"/>
      <c r="F79" s="38"/>
      <c r="G79" s="38"/>
      <c r="H79" s="38"/>
      <c r="I79" s="38"/>
      <c r="J79" s="38"/>
    </row>
    <row r="80" spans="1:10" x14ac:dyDescent="0.3">
      <c r="A80" s="33"/>
      <c r="B80" s="39"/>
      <c r="C80" s="38"/>
      <c r="D80" s="38"/>
      <c r="E80" s="38"/>
      <c r="F80" s="38"/>
      <c r="G80" s="38"/>
      <c r="H80" s="38"/>
      <c r="I80" s="38"/>
      <c r="J80" s="38"/>
    </row>
    <row r="81" spans="1:10" x14ac:dyDescent="0.3">
      <c r="A81" s="33"/>
      <c r="B81" s="39"/>
      <c r="C81" s="38"/>
      <c r="D81" s="38"/>
      <c r="E81" s="38"/>
      <c r="F81" s="38"/>
      <c r="G81" s="38"/>
      <c r="H81" s="38"/>
      <c r="I81" s="38"/>
      <c r="J81" s="38"/>
    </row>
    <row r="82" spans="1:10" x14ac:dyDescent="0.3">
      <c r="A82" s="33"/>
      <c r="B82" s="39"/>
      <c r="C82" s="38"/>
      <c r="D82" s="38"/>
      <c r="E82" s="38"/>
      <c r="F82" s="38"/>
      <c r="G82" s="38"/>
      <c r="H82" s="38"/>
      <c r="I82" s="38"/>
      <c r="J82" s="38"/>
    </row>
    <row r="83" spans="1:10" x14ac:dyDescent="0.3">
      <c r="A83" s="33"/>
      <c r="B83" s="39"/>
      <c r="C83" s="38"/>
      <c r="D83" s="38"/>
      <c r="E83" s="38"/>
      <c r="F83" s="38"/>
      <c r="G83" s="38"/>
      <c r="H83" s="38"/>
      <c r="I83" s="38"/>
      <c r="J83" s="38"/>
    </row>
    <row r="84" spans="1:10" x14ac:dyDescent="0.3">
      <c r="A84" s="33"/>
      <c r="B84" s="39"/>
      <c r="C84" s="38"/>
      <c r="D84" s="38"/>
      <c r="E84" s="38"/>
      <c r="F84" s="38"/>
      <c r="G84" s="38"/>
      <c r="H84" s="38"/>
      <c r="I84" s="38"/>
      <c r="J84" s="38"/>
    </row>
    <row r="85" spans="1:10" x14ac:dyDescent="0.3">
      <c r="A85" s="33"/>
      <c r="B85" s="39"/>
      <c r="C85" s="38"/>
      <c r="D85" s="38"/>
      <c r="E85" s="38"/>
      <c r="F85" s="38"/>
      <c r="G85" s="38"/>
      <c r="H85" s="38"/>
      <c r="I85" s="38"/>
      <c r="J85" s="38"/>
    </row>
    <row r="86" spans="1:10" x14ac:dyDescent="0.3">
      <c r="A86" s="33"/>
      <c r="B86" s="39"/>
      <c r="C86" s="38"/>
      <c r="D86" s="38"/>
      <c r="E86" s="38"/>
      <c r="F86" s="38"/>
      <c r="G86" s="38"/>
      <c r="H86" s="38"/>
      <c r="I86" s="38"/>
      <c r="J86" s="38"/>
    </row>
    <row r="87" spans="1:10" x14ac:dyDescent="0.3">
      <c r="A87" s="33"/>
      <c r="B87" s="39"/>
      <c r="C87" s="38"/>
      <c r="D87" s="38"/>
      <c r="E87" s="38"/>
      <c r="F87" s="38"/>
      <c r="G87" s="38"/>
      <c r="H87" s="38"/>
      <c r="I87" s="38"/>
      <c r="J87" s="38"/>
    </row>
    <row r="88" spans="1:10" x14ac:dyDescent="0.3">
      <c r="A88" s="33"/>
      <c r="B88" s="39"/>
      <c r="C88" s="38"/>
      <c r="D88" s="38"/>
      <c r="E88" s="38"/>
      <c r="F88" s="38"/>
      <c r="G88" s="38"/>
      <c r="H88" s="38"/>
      <c r="I88" s="38"/>
      <c r="J88" s="38"/>
    </row>
    <row r="89" spans="1:10" x14ac:dyDescent="0.3">
      <c r="A89" s="33"/>
      <c r="B89" s="39"/>
      <c r="C89" s="38"/>
      <c r="D89" s="38"/>
      <c r="E89" s="38"/>
      <c r="F89" s="38"/>
      <c r="G89" s="38"/>
      <c r="H89" s="38"/>
      <c r="I89" s="38"/>
      <c r="J89" s="38"/>
    </row>
    <row r="90" spans="1:10" x14ac:dyDescent="0.3">
      <c r="A90" s="33"/>
      <c r="B90" s="39"/>
      <c r="C90" s="38"/>
      <c r="D90" s="38"/>
      <c r="E90" s="38"/>
      <c r="F90" s="38"/>
      <c r="G90" s="38"/>
      <c r="H90" s="38"/>
      <c r="I90" s="38"/>
      <c r="J90" s="38"/>
    </row>
    <row r="91" spans="1:10" x14ac:dyDescent="0.3">
      <c r="A91" s="33"/>
      <c r="B91" s="39"/>
      <c r="C91" s="38"/>
      <c r="D91" s="38"/>
      <c r="E91" s="38"/>
      <c r="F91" s="38"/>
      <c r="G91" s="38"/>
      <c r="H91" s="38"/>
      <c r="I91" s="38"/>
      <c r="J91" s="38"/>
    </row>
    <row r="92" spans="1:10" x14ac:dyDescent="0.3">
      <c r="A92" s="33"/>
      <c r="B92" s="39"/>
      <c r="C92" s="38"/>
      <c r="D92" s="38"/>
      <c r="E92" s="38"/>
      <c r="F92" s="38"/>
      <c r="G92" s="38"/>
      <c r="H92" s="38"/>
      <c r="I92" s="38"/>
      <c r="J92" s="38"/>
    </row>
    <row r="93" spans="1:10" x14ac:dyDescent="0.3">
      <c r="A93" s="33"/>
      <c r="B93" s="39"/>
      <c r="C93" s="38"/>
      <c r="D93" s="38"/>
      <c r="E93" s="38"/>
      <c r="F93" s="38"/>
      <c r="G93" s="38"/>
      <c r="H93" s="38"/>
      <c r="I93" s="38"/>
      <c r="J93" s="38"/>
    </row>
    <row r="94" spans="1:10" x14ac:dyDescent="0.3">
      <c r="A94" s="33"/>
      <c r="B94" s="39"/>
      <c r="C94" s="38"/>
      <c r="D94" s="38"/>
      <c r="E94" s="38"/>
      <c r="F94" s="38"/>
      <c r="G94" s="38"/>
      <c r="H94" s="38"/>
      <c r="I94" s="38"/>
      <c r="J94" s="38"/>
    </row>
    <row r="95" spans="1:10" x14ac:dyDescent="0.3">
      <c r="A95" s="33"/>
      <c r="B95" s="39"/>
      <c r="C95" s="38"/>
      <c r="D95" s="38"/>
      <c r="E95" s="38"/>
      <c r="F95" s="38"/>
      <c r="G95" s="38"/>
      <c r="H95" s="38"/>
      <c r="I95" s="38"/>
      <c r="J95" s="38"/>
    </row>
    <row r="96" spans="1:10" x14ac:dyDescent="0.3">
      <c r="A96" s="33"/>
      <c r="B96" s="39"/>
      <c r="C96" s="38"/>
      <c r="D96" s="38"/>
      <c r="E96" s="38"/>
      <c r="F96" s="38"/>
      <c r="G96" s="38"/>
      <c r="H96" s="38"/>
      <c r="I96" s="38"/>
      <c r="J96" s="38"/>
    </row>
    <row r="97" spans="1:10" x14ac:dyDescent="0.3">
      <c r="A97" s="33"/>
      <c r="B97" s="39"/>
      <c r="C97" s="38"/>
      <c r="D97" s="38"/>
      <c r="E97" s="38"/>
      <c r="F97" s="38"/>
      <c r="G97" s="38"/>
      <c r="H97" s="38"/>
      <c r="I97" s="38"/>
      <c r="J97" s="38"/>
    </row>
    <row r="98" spans="1:10" x14ac:dyDescent="0.3">
      <c r="A98" s="33"/>
      <c r="B98" s="39"/>
      <c r="C98" s="38"/>
      <c r="D98" s="38"/>
      <c r="E98" s="38"/>
      <c r="F98" s="38"/>
      <c r="G98" s="38"/>
      <c r="H98" s="38"/>
      <c r="I98" s="38"/>
      <c r="J98" s="38"/>
    </row>
    <row r="99" spans="1:10" x14ac:dyDescent="0.3">
      <c r="A99" s="33"/>
      <c r="B99" s="39"/>
      <c r="C99" s="38"/>
      <c r="D99" s="38"/>
      <c r="E99" s="38"/>
      <c r="F99" s="38"/>
      <c r="G99" s="38"/>
      <c r="H99" s="38"/>
      <c r="I99" s="38"/>
      <c r="J99" s="38"/>
    </row>
    <row r="100" spans="1:10" x14ac:dyDescent="0.3">
      <c r="A100" s="33"/>
      <c r="B100" s="39"/>
      <c r="C100" s="38"/>
      <c r="D100" s="38"/>
      <c r="E100" s="38"/>
      <c r="F100" s="38"/>
      <c r="G100" s="38"/>
      <c r="H100" s="38"/>
      <c r="I100" s="38"/>
      <c r="J100" s="38"/>
    </row>
    <row r="101" spans="1:10" x14ac:dyDescent="0.3">
      <c r="A101" s="33"/>
      <c r="B101" s="39"/>
      <c r="C101" s="38"/>
      <c r="D101" s="38"/>
      <c r="E101" s="38"/>
      <c r="F101" s="38"/>
      <c r="G101" s="38"/>
      <c r="H101" s="38"/>
      <c r="I101" s="38"/>
      <c r="J101" s="38"/>
    </row>
    <row r="102" spans="1:10" x14ac:dyDescent="0.3">
      <c r="A102" s="33"/>
      <c r="B102" s="39"/>
      <c r="C102" s="38"/>
      <c r="D102" s="38"/>
      <c r="E102" s="38"/>
      <c r="F102" s="38"/>
      <c r="G102" s="38"/>
      <c r="H102" s="38"/>
      <c r="I102" s="38"/>
      <c r="J102" s="38"/>
    </row>
    <row r="103" spans="1:10" x14ac:dyDescent="0.3">
      <c r="A103" s="33"/>
      <c r="B103" s="39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3">
      <c r="A104" s="33"/>
      <c r="B104" s="39"/>
      <c r="C104" s="38"/>
      <c r="D104" s="38"/>
      <c r="E104" s="38"/>
      <c r="F104" s="38"/>
      <c r="G104" s="38"/>
      <c r="H104" s="38"/>
      <c r="I104" s="38"/>
      <c r="J104" s="38"/>
    </row>
    <row r="105" spans="1:10" x14ac:dyDescent="0.3">
      <c r="A105" s="33"/>
      <c r="B105" s="39"/>
      <c r="C105" s="38"/>
      <c r="D105" s="38"/>
      <c r="E105" s="38"/>
      <c r="F105" s="38"/>
      <c r="G105" s="38"/>
      <c r="H105" s="38"/>
      <c r="I105" s="38"/>
      <c r="J105" s="38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A10" workbookViewId="0">
      <selection activeCell="K10" sqref="K10"/>
    </sheetView>
  </sheetViews>
  <sheetFormatPr defaultRowHeight="14.4" x14ac:dyDescent="0.3"/>
  <cols>
    <col min="2" max="2" width="21.44140625" customWidth="1"/>
    <col min="3" max="3" width="20.55468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0.399999999999999" customHeight="1" x14ac:dyDescent="0.3">
      <c r="A2" s="30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2.95" customHeight="1" x14ac:dyDescent="0.3">
      <c r="A3" s="29" t="s">
        <v>165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3">
      <c r="A4" s="31" t="s">
        <v>164</v>
      </c>
      <c r="B4" s="31"/>
      <c r="C4" s="31"/>
      <c r="D4" s="31"/>
      <c r="E4" s="31" t="s">
        <v>30</v>
      </c>
      <c r="F4" s="31"/>
      <c r="G4" s="31"/>
      <c r="H4" s="31"/>
      <c r="I4" s="31"/>
      <c r="J4" s="31"/>
      <c r="L4" s="1"/>
      <c r="M4" s="31" t="s">
        <v>10</v>
      </c>
      <c r="N4" s="31"/>
      <c r="O4" s="31"/>
    </row>
    <row r="5" spans="1:16" ht="43.2" x14ac:dyDescent="0.3">
      <c r="A5" s="41" t="s">
        <v>1</v>
      </c>
      <c r="B5" s="41" t="s">
        <v>2</v>
      </c>
      <c r="C5" s="42" t="s">
        <v>29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15" x14ac:dyDescent="0.3">
      <c r="A6" s="3">
        <v>1</v>
      </c>
      <c r="B6" s="19" t="s">
        <v>58</v>
      </c>
      <c r="C6" s="20" t="s">
        <v>59</v>
      </c>
      <c r="D6" s="20">
        <v>7.55</v>
      </c>
      <c r="E6" s="20">
        <v>6.2</v>
      </c>
      <c r="F6" s="20">
        <v>6.31</v>
      </c>
      <c r="G6" s="20">
        <v>8.4600000000000009</v>
      </c>
      <c r="H6" s="20">
        <v>7.5</v>
      </c>
      <c r="I6" s="20">
        <v>7</v>
      </c>
      <c r="J6" s="43">
        <v>7.2</v>
      </c>
      <c r="L6" s="4">
        <v>1</v>
      </c>
      <c r="M6" s="3">
        <f>COUNTIFS($D$6:$D$105, "&lt;10.01", $D$6:$D$105, "&gt;7.99")</f>
        <v>1</v>
      </c>
      <c r="N6" s="7">
        <f>COUNTIFS($D$6:$D$105, "&lt;8.0", $D$6:$D$105, "&gt;5.99")</f>
        <v>14</v>
      </c>
      <c r="O6" s="3">
        <f>COUNTIF($D$6:$D$105, "&lt;6")</f>
        <v>1</v>
      </c>
      <c r="P6" s="1">
        <f>M6+N6+O6</f>
        <v>16</v>
      </c>
    </row>
    <row r="7" spans="1:16" ht="15" x14ac:dyDescent="0.3">
      <c r="A7" s="3">
        <v>2</v>
      </c>
      <c r="B7" s="19" t="s">
        <v>60</v>
      </c>
      <c r="C7" s="20" t="s">
        <v>61</v>
      </c>
      <c r="D7" s="20">
        <v>6.18</v>
      </c>
      <c r="E7" s="20">
        <v>5.3</v>
      </c>
      <c r="F7" s="20">
        <v>6.15</v>
      </c>
      <c r="G7" s="20">
        <v>8</v>
      </c>
      <c r="H7" s="20">
        <v>8</v>
      </c>
      <c r="I7" s="20">
        <v>7.75</v>
      </c>
      <c r="J7" s="43">
        <v>6.96</v>
      </c>
      <c r="L7" s="5">
        <v>2</v>
      </c>
      <c r="M7" s="7">
        <f>COUNTIFS($E$6:$E$105, "&lt;10.01", $E$6:$E$105, "&gt;7.99")</f>
        <v>0</v>
      </c>
      <c r="N7" s="3">
        <f>COUNTIFS($E$6:$E$105, "&lt;8.0", $E$6:$E$105, "&gt;5.99")</f>
        <v>14</v>
      </c>
      <c r="O7" s="3">
        <f>COUNTIF($E$6:$E$105, "&lt;6")</f>
        <v>2</v>
      </c>
      <c r="P7" s="1">
        <f t="shared" ref="P7:P12" si="0">M7+N7+O7</f>
        <v>16</v>
      </c>
    </row>
    <row r="8" spans="1:16" ht="29.4" x14ac:dyDescent="0.3">
      <c r="A8" s="3">
        <v>3</v>
      </c>
      <c r="B8" s="19" t="s">
        <v>62</v>
      </c>
      <c r="C8" s="20" t="s">
        <v>63</v>
      </c>
      <c r="D8" s="20">
        <v>6.09</v>
      </c>
      <c r="E8" s="20">
        <v>6</v>
      </c>
      <c r="F8" s="20">
        <v>6.46</v>
      </c>
      <c r="G8" s="20">
        <v>8</v>
      </c>
      <c r="H8" s="20">
        <v>7.75</v>
      </c>
      <c r="I8" s="20">
        <v>8</v>
      </c>
      <c r="J8" s="43">
        <v>7.1</v>
      </c>
      <c r="L8" s="5">
        <v>3</v>
      </c>
      <c r="M8" s="3">
        <f>COUNTIFS($F$6:$F$105, "&lt;10.01", $F$6:$F$105, "&gt;7.99")</f>
        <v>0</v>
      </c>
      <c r="N8" s="3">
        <f>COUNTIFS($F$6:$F$105, "&lt;8.0", $F$6:$F$105, "&gt;5.99")</f>
        <v>12</v>
      </c>
      <c r="O8" s="3">
        <f>COUNTIF($F$6:$F$105, "&lt;6")</f>
        <v>4</v>
      </c>
      <c r="P8" s="1">
        <f t="shared" si="0"/>
        <v>16</v>
      </c>
    </row>
    <row r="9" spans="1:16" ht="15" x14ac:dyDescent="0.3">
      <c r="A9" s="3">
        <v>4</v>
      </c>
      <c r="B9" s="19" t="s">
        <v>64</v>
      </c>
      <c r="C9" s="20" t="s">
        <v>65</v>
      </c>
      <c r="D9" s="20">
        <v>7.82</v>
      </c>
      <c r="E9" s="20">
        <v>6.5</v>
      </c>
      <c r="F9" s="20">
        <v>7.46</v>
      </c>
      <c r="G9" s="20">
        <v>8.92</v>
      </c>
      <c r="H9" s="20">
        <v>9</v>
      </c>
      <c r="I9" s="20">
        <v>8.5</v>
      </c>
      <c r="J9" s="43">
        <v>8.08</v>
      </c>
      <c r="L9" s="5">
        <v>4</v>
      </c>
      <c r="M9" s="3">
        <f>COUNTIFS($G$6:$G$105, "&lt;10.01", $G$6:$G$105, "&gt;7.99")</f>
        <v>15</v>
      </c>
      <c r="N9" s="3">
        <f>COUNTIFS($G$6:$G$105, "&lt;8.0", $G$6:$G$105, "&gt;5.99")</f>
        <v>1</v>
      </c>
      <c r="O9" s="3">
        <f>COUNTIF($G$6:$G$105, "&lt;6")</f>
        <v>0</v>
      </c>
      <c r="P9" s="1">
        <f t="shared" si="0"/>
        <v>16</v>
      </c>
    </row>
    <row r="10" spans="1:16" ht="15" x14ac:dyDescent="0.3">
      <c r="A10" s="3">
        <v>5</v>
      </c>
      <c r="B10" s="19" t="s">
        <v>66</v>
      </c>
      <c r="C10" s="20" t="s">
        <v>67</v>
      </c>
      <c r="D10" s="20">
        <v>6</v>
      </c>
      <c r="E10" s="20">
        <v>6</v>
      </c>
      <c r="F10" s="20">
        <v>5.85</v>
      </c>
      <c r="G10" s="20">
        <v>8</v>
      </c>
      <c r="H10" s="20">
        <v>8</v>
      </c>
      <c r="I10" s="20">
        <v>7.75</v>
      </c>
      <c r="J10" s="43">
        <v>6.97</v>
      </c>
      <c r="L10" s="5">
        <v>5</v>
      </c>
      <c r="M10" s="3">
        <f>COUNTIFS($H$6:$H$105, "&lt;10.01", $H$6:$H$105, "&gt;7.99")</f>
        <v>7</v>
      </c>
      <c r="N10" s="3">
        <f>COUNTIFS($H$6:$H$105, "&lt;8.00", $H$6:$H$105, "&gt;5.99")</f>
        <v>9</v>
      </c>
      <c r="O10" s="3">
        <f>COUNTIF($H$6:$H$105, "&lt;6")</f>
        <v>0</v>
      </c>
      <c r="P10" s="1">
        <f t="shared" si="0"/>
        <v>16</v>
      </c>
    </row>
    <row r="11" spans="1:16" ht="15" x14ac:dyDescent="0.3">
      <c r="A11" s="3">
        <v>6</v>
      </c>
      <c r="B11" s="19" t="s">
        <v>68</v>
      </c>
      <c r="C11" s="20" t="s">
        <v>69</v>
      </c>
      <c r="D11" s="20">
        <v>6</v>
      </c>
      <c r="E11" s="20">
        <v>6.6</v>
      </c>
      <c r="F11" s="20">
        <v>5.85</v>
      </c>
      <c r="G11" s="20">
        <v>8</v>
      </c>
      <c r="H11" s="20">
        <v>7.5</v>
      </c>
      <c r="I11" s="20">
        <v>8.25</v>
      </c>
      <c r="J11" s="43">
        <v>7.06</v>
      </c>
      <c r="L11" s="5">
        <v>6</v>
      </c>
      <c r="M11" s="3">
        <f>COUNTIFS($I$6:$I$105, "&lt;10.01", $I$6:$I$105, "&gt;7.99")</f>
        <v>9</v>
      </c>
      <c r="N11" s="3">
        <f>COUNTIFS($I$6:$I$105, "&lt;8.00", $I$6:$I$105, "&gt;5.99")</f>
        <v>7</v>
      </c>
      <c r="O11" s="3">
        <f>COUNTIF($I$6:$I$105, "&lt;6")</f>
        <v>0</v>
      </c>
      <c r="P11" s="1">
        <f t="shared" si="0"/>
        <v>16</v>
      </c>
    </row>
    <row r="12" spans="1:16" ht="15" x14ac:dyDescent="0.3">
      <c r="A12" s="3">
        <v>7</v>
      </c>
      <c r="B12" s="19" t="s">
        <v>70</v>
      </c>
      <c r="C12" s="20" t="s">
        <v>71</v>
      </c>
      <c r="D12" s="20">
        <v>7.82</v>
      </c>
      <c r="E12" s="20">
        <v>6.2</v>
      </c>
      <c r="F12" s="20">
        <v>6.08</v>
      </c>
      <c r="G12" s="20">
        <v>9</v>
      </c>
      <c r="H12" s="20">
        <v>9.25</v>
      </c>
      <c r="I12" s="20">
        <v>8.25</v>
      </c>
      <c r="J12" s="43">
        <v>7.8</v>
      </c>
      <c r="L12" s="6" t="s">
        <v>9</v>
      </c>
      <c r="M12" s="1">
        <f>COUNTIFS($J$6:$J$105, "&lt;10.01", $J$6:$J$105, "&gt;7.99")</f>
        <v>1</v>
      </c>
      <c r="N12" s="1">
        <f>COUNTIFS($J$6:$J$105, "&lt;8.0", $J$6:$J$105, "&gt;5.99")</f>
        <v>15</v>
      </c>
      <c r="O12" s="1">
        <f>COUNTIF($J$6:$J$105, "&lt;6")</f>
        <v>0</v>
      </c>
      <c r="P12" s="1">
        <f t="shared" si="0"/>
        <v>16</v>
      </c>
    </row>
    <row r="13" spans="1:16" ht="15" x14ac:dyDescent="0.3">
      <c r="A13" s="3">
        <v>8</v>
      </c>
      <c r="B13" s="19" t="s">
        <v>72</v>
      </c>
      <c r="C13" s="20" t="s">
        <v>73</v>
      </c>
      <c r="D13" s="20">
        <v>6.27</v>
      </c>
      <c r="E13" s="20">
        <v>6.4</v>
      </c>
      <c r="F13" s="20">
        <v>6.15</v>
      </c>
      <c r="G13" s="20">
        <v>8</v>
      </c>
      <c r="H13" s="20">
        <v>7</v>
      </c>
      <c r="I13" s="20">
        <v>7.75</v>
      </c>
      <c r="J13" s="43">
        <v>6.96</v>
      </c>
    </row>
    <row r="14" spans="1:16" ht="15" x14ac:dyDescent="0.3">
      <c r="A14" s="3">
        <v>9</v>
      </c>
      <c r="B14" s="19" t="s">
        <v>74</v>
      </c>
      <c r="C14" s="20" t="s">
        <v>75</v>
      </c>
      <c r="D14" s="20">
        <v>7.82</v>
      </c>
      <c r="E14" s="20">
        <v>7</v>
      </c>
      <c r="F14" s="20">
        <v>7</v>
      </c>
      <c r="G14" s="20">
        <v>8.69</v>
      </c>
      <c r="H14" s="20">
        <v>7.5</v>
      </c>
      <c r="I14" s="20">
        <v>7.75</v>
      </c>
      <c r="J14" s="43">
        <v>7.65</v>
      </c>
    </row>
    <row r="15" spans="1:16" ht="15" x14ac:dyDescent="0.3">
      <c r="A15" s="3">
        <v>10</v>
      </c>
      <c r="B15" s="19" t="s">
        <v>76</v>
      </c>
      <c r="C15" s="20" t="s">
        <v>77</v>
      </c>
      <c r="D15" s="20">
        <v>6.64</v>
      </c>
      <c r="E15" s="20">
        <v>6.4</v>
      </c>
      <c r="F15" s="20">
        <v>6.38</v>
      </c>
      <c r="G15" s="20">
        <v>8</v>
      </c>
      <c r="H15" s="20">
        <v>7.75</v>
      </c>
      <c r="I15" s="20">
        <v>8.25</v>
      </c>
      <c r="J15" s="43">
        <v>7.27</v>
      </c>
    </row>
    <row r="16" spans="1:16" ht="15" x14ac:dyDescent="0.3">
      <c r="A16" s="3">
        <v>11</v>
      </c>
      <c r="B16" s="19" t="s">
        <v>78</v>
      </c>
      <c r="C16" s="20" t="s">
        <v>79</v>
      </c>
      <c r="D16" s="20">
        <v>7.36</v>
      </c>
      <c r="E16" s="20">
        <v>6.4</v>
      </c>
      <c r="F16" s="20">
        <v>6.31</v>
      </c>
      <c r="G16" s="20">
        <v>8.77</v>
      </c>
      <c r="H16" s="20">
        <v>7.75</v>
      </c>
      <c r="I16" s="20">
        <v>8</v>
      </c>
      <c r="J16" s="43">
        <v>7.46</v>
      </c>
    </row>
    <row r="17" spans="1:19" ht="70.2" customHeight="1" x14ac:dyDescent="0.3">
      <c r="A17" s="3">
        <v>12</v>
      </c>
      <c r="B17" s="19" t="s">
        <v>80</v>
      </c>
      <c r="C17" s="20" t="s">
        <v>81</v>
      </c>
      <c r="D17" s="20">
        <v>6</v>
      </c>
      <c r="E17" s="20">
        <v>6.9</v>
      </c>
      <c r="F17" s="20">
        <v>6.92</v>
      </c>
      <c r="G17" s="20">
        <v>7.77</v>
      </c>
      <c r="H17" s="20">
        <v>6.5</v>
      </c>
      <c r="I17" s="20">
        <v>7</v>
      </c>
      <c r="J17" s="43">
        <v>6.87</v>
      </c>
      <c r="L17" s="8" t="s">
        <v>162</v>
      </c>
      <c r="M17" s="27" t="s">
        <v>15</v>
      </c>
      <c r="N17" s="27"/>
      <c r="O17" s="27"/>
      <c r="P17" s="27"/>
      <c r="Q17" s="27"/>
      <c r="R17" s="27"/>
      <c r="S17" s="2" t="s">
        <v>16</v>
      </c>
    </row>
    <row r="18" spans="1:19" ht="15" x14ac:dyDescent="0.3">
      <c r="A18" s="3">
        <v>13</v>
      </c>
      <c r="B18" s="19" t="s">
        <v>82</v>
      </c>
      <c r="C18" s="20" t="s">
        <v>83</v>
      </c>
      <c r="D18" s="20">
        <v>7.09</v>
      </c>
      <c r="E18" s="20">
        <v>5.6</v>
      </c>
      <c r="F18" s="20">
        <v>5.77</v>
      </c>
      <c r="G18" s="20">
        <v>8.5399999999999991</v>
      </c>
      <c r="H18" s="20">
        <v>6.75</v>
      </c>
      <c r="I18" s="20">
        <v>7.5</v>
      </c>
      <c r="J18" s="43">
        <v>6.92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ht="29.4" x14ac:dyDescent="0.3">
      <c r="A19" s="3">
        <v>14</v>
      </c>
      <c r="B19" s="19" t="s">
        <v>84</v>
      </c>
      <c r="C19" s="20" t="s">
        <v>85</v>
      </c>
      <c r="D19" s="20">
        <v>8.09</v>
      </c>
      <c r="E19" s="20">
        <v>7.2</v>
      </c>
      <c r="F19" s="20">
        <v>5.46</v>
      </c>
      <c r="G19" s="20">
        <v>8.77</v>
      </c>
      <c r="H19" s="20">
        <v>9.5</v>
      </c>
      <c r="I19" s="20">
        <v>8.75</v>
      </c>
      <c r="J19" s="43">
        <v>7.96</v>
      </c>
      <c r="L19" s="1" t="s">
        <v>18</v>
      </c>
      <c r="M19" s="12" t="s">
        <v>158</v>
      </c>
      <c r="N19" s="12" t="s">
        <v>158</v>
      </c>
      <c r="O19" s="12" t="s">
        <v>159</v>
      </c>
      <c r="P19" s="12" t="s">
        <v>159</v>
      </c>
      <c r="Q19" s="12" t="s">
        <v>160</v>
      </c>
      <c r="R19" s="12" t="s">
        <v>160</v>
      </c>
      <c r="S19" s="12" t="s">
        <v>157</v>
      </c>
    </row>
    <row r="20" spans="1:19" ht="15" x14ac:dyDescent="0.3">
      <c r="A20" s="3">
        <v>15</v>
      </c>
      <c r="B20" s="19" t="s">
        <v>86</v>
      </c>
      <c r="C20" s="20" t="s">
        <v>87</v>
      </c>
      <c r="D20" s="20">
        <v>6.27</v>
      </c>
      <c r="E20" s="20">
        <v>7.4</v>
      </c>
      <c r="F20" s="20">
        <v>6.92</v>
      </c>
      <c r="G20" s="20">
        <v>8.4600000000000009</v>
      </c>
      <c r="H20" s="20">
        <v>8.5</v>
      </c>
      <c r="I20" s="20">
        <v>8</v>
      </c>
      <c r="J20" s="43">
        <v>7.62</v>
      </c>
      <c r="L20" s="9" t="s">
        <v>19</v>
      </c>
      <c r="M20" s="1">
        <f>P6</f>
        <v>16</v>
      </c>
      <c r="N20" s="1">
        <f>P7</f>
        <v>16</v>
      </c>
      <c r="O20" s="1">
        <f>P8</f>
        <v>16</v>
      </c>
      <c r="P20" s="1">
        <f>P9</f>
        <v>16</v>
      </c>
      <c r="Q20" s="1">
        <f>P10</f>
        <v>16</v>
      </c>
      <c r="R20" s="1">
        <f>P11</f>
        <v>16</v>
      </c>
      <c r="S20" s="13">
        <f>P12</f>
        <v>16</v>
      </c>
    </row>
    <row r="21" spans="1:19" ht="15" x14ac:dyDescent="0.3">
      <c r="A21" s="3">
        <v>16</v>
      </c>
      <c r="B21" s="19" t="s">
        <v>88</v>
      </c>
      <c r="C21" s="20" t="s">
        <v>89</v>
      </c>
      <c r="D21" s="20">
        <v>4.5</v>
      </c>
      <c r="E21" s="20">
        <v>7.2</v>
      </c>
      <c r="F21" s="20">
        <v>7.46</v>
      </c>
      <c r="G21" s="20">
        <v>8.77</v>
      </c>
      <c r="H21" s="20">
        <v>8.5</v>
      </c>
      <c r="I21" s="20">
        <v>8.25</v>
      </c>
      <c r="J21" s="43">
        <v>7.79</v>
      </c>
      <c r="L21" s="9" t="s">
        <v>20</v>
      </c>
      <c r="M21" s="1">
        <f>M6+N6</f>
        <v>15</v>
      </c>
      <c r="N21" s="1">
        <f>M7+N7</f>
        <v>14</v>
      </c>
      <c r="O21" s="1">
        <f>M8+N8</f>
        <v>12</v>
      </c>
      <c r="P21" s="1">
        <f>M9+N9</f>
        <v>16</v>
      </c>
      <c r="Q21" s="1">
        <f>M10+N10</f>
        <v>16</v>
      </c>
      <c r="R21" s="1">
        <f>M11+N11</f>
        <v>16</v>
      </c>
      <c r="S21" s="1">
        <f>M12+N12</f>
        <v>16</v>
      </c>
    </row>
    <row r="22" spans="1:19" x14ac:dyDescent="0.3">
      <c r="A22" s="33"/>
      <c r="B22" s="38"/>
      <c r="C22" s="40"/>
      <c r="D22" s="36"/>
      <c r="E22" s="36"/>
      <c r="F22" s="36"/>
      <c r="G22" s="36"/>
      <c r="H22" s="36"/>
      <c r="I22" s="36"/>
      <c r="J22" s="36"/>
      <c r="L22" s="10" t="s">
        <v>21</v>
      </c>
      <c r="M22" s="6">
        <f>M21/M20*100</f>
        <v>93.75</v>
      </c>
      <c r="N22" s="6">
        <f>N21/N20*100</f>
        <v>87.5</v>
      </c>
      <c r="O22" s="6">
        <f t="shared" ref="O22:S22" si="1">O21/O20*100</f>
        <v>75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33"/>
      <c r="B23" s="38"/>
      <c r="C23" s="35"/>
      <c r="D23" s="36"/>
      <c r="E23" s="36"/>
      <c r="F23" s="36"/>
      <c r="G23" s="36"/>
      <c r="H23" s="36"/>
      <c r="I23" s="36"/>
      <c r="J23" s="36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33"/>
      <c r="B24" s="38"/>
      <c r="C24" s="35"/>
      <c r="D24" s="36"/>
      <c r="E24" s="36"/>
      <c r="F24" s="36"/>
      <c r="G24" s="36"/>
      <c r="H24" s="36"/>
      <c r="I24" s="36"/>
      <c r="J24" s="36"/>
    </row>
    <row r="25" spans="1:19" ht="61.95" customHeight="1" x14ac:dyDescent="0.3">
      <c r="A25" s="33"/>
      <c r="B25" s="34"/>
      <c r="C25" s="35"/>
      <c r="D25" s="36"/>
      <c r="E25" s="36"/>
      <c r="F25" s="36"/>
      <c r="G25" s="36"/>
      <c r="H25" s="36"/>
      <c r="I25" s="36"/>
      <c r="J25" s="36"/>
      <c r="L25" s="28" t="s">
        <v>161</v>
      </c>
      <c r="M25" s="28"/>
      <c r="N25" s="28"/>
      <c r="O25" s="28"/>
      <c r="P25" s="28"/>
      <c r="Q25" s="28"/>
      <c r="R25" s="28"/>
      <c r="S25" s="28"/>
    </row>
    <row r="26" spans="1:19" x14ac:dyDescent="0.3">
      <c r="A26" s="33"/>
      <c r="B26" s="34"/>
      <c r="C26" s="35"/>
      <c r="D26" s="36"/>
      <c r="E26" s="36"/>
      <c r="F26" s="36"/>
      <c r="G26" s="36"/>
      <c r="H26" s="36"/>
      <c r="I26" s="36"/>
      <c r="J26" s="36"/>
    </row>
    <row r="27" spans="1:19" x14ac:dyDescent="0.3">
      <c r="A27" s="33"/>
      <c r="B27" s="34"/>
      <c r="C27" s="35"/>
      <c r="D27" s="36"/>
      <c r="E27" s="36"/>
      <c r="F27" s="36"/>
      <c r="G27" s="36"/>
      <c r="H27" s="36"/>
      <c r="I27" s="36"/>
      <c r="J27" s="36"/>
    </row>
    <row r="28" spans="1:19" x14ac:dyDescent="0.3">
      <c r="A28" s="33"/>
      <c r="B28" s="34"/>
      <c r="C28" s="37"/>
      <c r="D28" s="36"/>
      <c r="E28" s="36"/>
      <c r="F28" s="36"/>
      <c r="G28" s="36"/>
      <c r="H28" s="36"/>
      <c r="I28" s="36"/>
      <c r="J28" s="36"/>
    </row>
    <row r="29" spans="1:19" x14ac:dyDescent="0.3">
      <c r="A29" s="33"/>
      <c r="B29" s="34"/>
      <c r="C29" s="35"/>
      <c r="D29" s="36"/>
      <c r="E29" s="36"/>
      <c r="F29" s="36"/>
      <c r="G29" s="36"/>
      <c r="H29" s="36"/>
      <c r="I29" s="36"/>
      <c r="J29" s="36"/>
    </row>
    <row r="30" spans="1:19" x14ac:dyDescent="0.3">
      <c r="A30" s="33"/>
      <c r="B30" s="34"/>
      <c r="C30" s="35"/>
      <c r="D30" s="36"/>
      <c r="E30" s="36"/>
      <c r="F30" s="36"/>
      <c r="G30" s="36"/>
      <c r="H30" s="36"/>
      <c r="I30" s="36"/>
      <c r="J30" s="36"/>
    </row>
    <row r="31" spans="1:19" x14ac:dyDescent="0.3">
      <c r="A31" s="33"/>
      <c r="B31" s="34"/>
      <c r="C31" s="35"/>
      <c r="D31" s="36"/>
      <c r="E31" s="36"/>
      <c r="F31" s="36"/>
      <c r="G31" s="36"/>
      <c r="H31" s="36"/>
      <c r="I31" s="36"/>
      <c r="J31" s="36"/>
    </row>
    <row r="32" spans="1:19" x14ac:dyDescent="0.3">
      <c r="A32" s="33"/>
      <c r="B32" s="34"/>
      <c r="C32" s="35"/>
      <c r="D32" s="36"/>
      <c r="E32" s="36"/>
      <c r="F32" s="36"/>
      <c r="G32" s="36"/>
      <c r="H32" s="36"/>
      <c r="I32" s="36"/>
      <c r="J32" s="36"/>
    </row>
    <row r="33" spans="1:10" x14ac:dyDescent="0.3">
      <c r="A33" s="33"/>
      <c r="B33" s="34"/>
      <c r="C33" s="35"/>
      <c r="D33" s="36"/>
      <c r="E33" s="36"/>
      <c r="F33" s="36"/>
      <c r="G33" s="36"/>
      <c r="H33" s="36"/>
      <c r="I33" s="36"/>
      <c r="J33" s="36"/>
    </row>
    <row r="34" spans="1:10" x14ac:dyDescent="0.3">
      <c r="A34" s="33"/>
      <c r="B34" s="34"/>
      <c r="C34" s="35"/>
      <c r="D34" s="36"/>
      <c r="E34" s="36"/>
      <c r="F34" s="36"/>
      <c r="G34" s="36"/>
      <c r="H34" s="36"/>
      <c r="I34" s="36"/>
      <c r="J34" s="36"/>
    </row>
    <row r="35" spans="1:10" x14ac:dyDescent="0.3">
      <c r="A35" s="33"/>
      <c r="B35" s="34"/>
      <c r="C35" s="35"/>
      <c r="D35" s="36"/>
      <c r="E35" s="36"/>
      <c r="F35" s="36"/>
      <c r="G35" s="36"/>
      <c r="H35" s="36"/>
      <c r="I35" s="36"/>
      <c r="J35" s="36"/>
    </row>
    <row r="36" spans="1:10" x14ac:dyDescent="0.3">
      <c r="A36" s="33"/>
      <c r="B36" s="34"/>
      <c r="C36" s="35"/>
      <c r="D36" s="36"/>
      <c r="E36" s="36"/>
      <c r="F36" s="36"/>
      <c r="G36" s="36"/>
      <c r="H36" s="36"/>
      <c r="I36" s="36"/>
      <c r="J36" s="36"/>
    </row>
    <row r="37" spans="1:10" x14ac:dyDescent="0.3">
      <c r="A37" s="33"/>
      <c r="B37" s="34"/>
      <c r="C37" s="37"/>
      <c r="D37" s="36"/>
      <c r="E37" s="36"/>
      <c r="F37" s="36"/>
      <c r="G37" s="36"/>
      <c r="H37" s="36"/>
      <c r="I37" s="36"/>
      <c r="J37" s="36"/>
    </row>
    <row r="38" spans="1:10" x14ac:dyDescent="0.3">
      <c r="A38" s="33"/>
      <c r="B38" s="34"/>
      <c r="C38" s="37"/>
      <c r="D38" s="36"/>
      <c r="E38" s="36"/>
      <c r="F38" s="36"/>
      <c r="G38" s="36"/>
      <c r="H38" s="36"/>
      <c r="I38" s="36"/>
      <c r="J38" s="36"/>
    </row>
    <row r="39" spans="1:10" x14ac:dyDescent="0.3">
      <c r="A39" s="33"/>
      <c r="B39" s="34"/>
      <c r="C39" s="35"/>
      <c r="D39" s="36"/>
      <c r="E39" s="36"/>
      <c r="F39" s="36"/>
      <c r="G39" s="36"/>
      <c r="H39" s="36"/>
      <c r="I39" s="36"/>
      <c r="J39" s="36"/>
    </row>
    <row r="40" spans="1:10" x14ac:dyDescent="0.3">
      <c r="A40" s="33"/>
      <c r="B40" s="34"/>
      <c r="C40" s="37"/>
      <c r="D40" s="36"/>
      <c r="E40" s="36"/>
      <c r="F40" s="36"/>
      <c r="G40" s="36"/>
      <c r="H40" s="36"/>
      <c r="I40" s="36"/>
      <c r="J40" s="36"/>
    </row>
    <row r="41" spans="1:10" x14ac:dyDescent="0.3">
      <c r="A41" s="33"/>
      <c r="B41" s="34"/>
      <c r="C41" s="35"/>
      <c r="D41" s="36"/>
      <c r="E41" s="36"/>
      <c r="F41" s="36"/>
      <c r="G41" s="36"/>
      <c r="H41" s="36"/>
      <c r="I41" s="36"/>
      <c r="J41" s="36"/>
    </row>
    <row r="42" spans="1:10" x14ac:dyDescent="0.3">
      <c r="A42" s="33"/>
      <c r="B42" s="34"/>
      <c r="C42" s="35"/>
      <c r="D42" s="36"/>
      <c r="E42" s="36"/>
      <c r="F42" s="36"/>
      <c r="G42" s="36"/>
      <c r="H42" s="36"/>
      <c r="I42" s="36"/>
      <c r="J42" s="36"/>
    </row>
    <row r="43" spans="1:10" x14ac:dyDescent="0.3">
      <c r="A43" s="33"/>
      <c r="B43" s="34"/>
      <c r="C43" s="35"/>
      <c r="D43" s="36"/>
      <c r="E43" s="36"/>
      <c r="F43" s="36"/>
      <c r="G43" s="36"/>
      <c r="H43" s="36"/>
      <c r="I43" s="36"/>
      <c r="J43" s="36"/>
    </row>
    <row r="44" spans="1:10" x14ac:dyDescent="0.3">
      <c r="A44" s="33"/>
      <c r="B44" s="34"/>
      <c r="C44" s="35"/>
      <c r="D44" s="36"/>
      <c r="E44" s="36"/>
      <c r="F44" s="36"/>
      <c r="G44" s="36"/>
      <c r="H44" s="36"/>
      <c r="I44" s="36"/>
      <c r="J44" s="36"/>
    </row>
    <row r="45" spans="1:10" x14ac:dyDescent="0.3">
      <c r="A45" s="33"/>
      <c r="B45" s="34"/>
      <c r="C45" s="35"/>
      <c r="D45" s="36"/>
      <c r="E45" s="36"/>
      <c r="F45" s="36"/>
      <c r="G45" s="36"/>
      <c r="H45" s="36"/>
      <c r="I45" s="36"/>
      <c r="J45" s="36"/>
    </row>
    <row r="46" spans="1:10" x14ac:dyDescent="0.3">
      <c r="A46" s="33"/>
      <c r="B46" s="34"/>
      <c r="C46" s="35"/>
      <c r="D46" s="36"/>
      <c r="E46" s="36"/>
      <c r="F46" s="36"/>
      <c r="G46" s="36"/>
      <c r="H46" s="36"/>
      <c r="I46" s="36"/>
      <c r="J46" s="36"/>
    </row>
    <row r="47" spans="1:10" x14ac:dyDescent="0.3">
      <c r="A47" s="33"/>
      <c r="B47" s="34"/>
      <c r="C47" s="35"/>
      <c r="D47" s="36"/>
      <c r="E47" s="36"/>
      <c r="F47" s="36"/>
      <c r="G47" s="36"/>
      <c r="H47" s="36"/>
      <c r="I47" s="36"/>
      <c r="J47" s="36"/>
    </row>
    <row r="48" spans="1:10" x14ac:dyDescent="0.3">
      <c r="A48" s="33"/>
      <c r="B48" s="34"/>
      <c r="C48" s="35"/>
      <c r="D48" s="36"/>
      <c r="E48" s="36"/>
      <c r="F48" s="36"/>
      <c r="G48" s="36"/>
      <c r="H48" s="36"/>
      <c r="I48" s="36"/>
      <c r="J48" s="36"/>
    </row>
    <row r="49" spans="1:10" x14ac:dyDescent="0.3">
      <c r="A49" s="33"/>
      <c r="B49" s="34"/>
      <c r="C49" s="35"/>
      <c r="D49" s="36"/>
      <c r="E49" s="36"/>
      <c r="F49" s="36"/>
      <c r="G49" s="36"/>
      <c r="H49" s="36"/>
      <c r="I49" s="36"/>
      <c r="J49" s="36"/>
    </row>
    <row r="50" spans="1:10" x14ac:dyDescent="0.3">
      <c r="A50" s="33"/>
      <c r="B50" s="34"/>
      <c r="C50" s="35"/>
      <c r="D50" s="36"/>
      <c r="E50" s="36"/>
      <c r="F50" s="36"/>
      <c r="G50" s="36"/>
      <c r="H50" s="36"/>
      <c r="I50" s="36"/>
      <c r="J50" s="36"/>
    </row>
    <row r="51" spans="1:10" x14ac:dyDescent="0.3">
      <c r="A51" s="33"/>
      <c r="B51" s="34"/>
      <c r="C51" s="35"/>
      <c r="D51" s="36"/>
      <c r="E51" s="36"/>
      <c r="F51" s="36"/>
      <c r="G51" s="36"/>
      <c r="H51" s="36"/>
      <c r="I51" s="36"/>
      <c r="J51" s="36"/>
    </row>
    <row r="52" spans="1:10" x14ac:dyDescent="0.3">
      <c r="A52" s="33"/>
      <c r="B52" s="34"/>
      <c r="C52" s="35"/>
      <c r="D52" s="36"/>
      <c r="E52" s="36"/>
      <c r="F52" s="36"/>
      <c r="G52" s="36"/>
      <c r="H52" s="36"/>
      <c r="I52" s="36"/>
      <c r="J52" s="36"/>
    </row>
    <row r="53" spans="1:10" x14ac:dyDescent="0.3">
      <c r="A53" s="33"/>
      <c r="B53" s="34"/>
      <c r="C53" s="37"/>
      <c r="D53" s="36"/>
      <c r="E53" s="36"/>
      <c r="F53" s="36"/>
      <c r="G53" s="36"/>
      <c r="H53" s="36"/>
      <c r="I53" s="36"/>
      <c r="J53" s="36"/>
    </row>
    <row r="54" spans="1:10" x14ac:dyDescent="0.3">
      <c r="A54" s="33"/>
      <c r="B54" s="34"/>
      <c r="C54" s="35"/>
      <c r="D54" s="38"/>
      <c r="E54" s="38"/>
      <c r="F54" s="36"/>
      <c r="G54" s="36"/>
      <c r="H54" s="36"/>
      <c r="I54" s="36"/>
      <c r="J54" s="36"/>
    </row>
    <row r="55" spans="1:10" x14ac:dyDescent="0.3">
      <c r="A55" s="33"/>
      <c r="B55" s="34"/>
      <c r="C55" s="35"/>
      <c r="D55" s="38"/>
      <c r="E55" s="38"/>
      <c r="F55" s="36"/>
      <c r="G55" s="36"/>
      <c r="H55" s="36"/>
      <c r="I55" s="36"/>
      <c r="J55" s="36"/>
    </row>
    <row r="56" spans="1:10" x14ac:dyDescent="0.3">
      <c r="A56" s="33"/>
      <c r="B56" s="34"/>
      <c r="C56" s="35"/>
      <c r="D56" s="38"/>
      <c r="E56" s="38"/>
      <c r="F56" s="36"/>
      <c r="G56" s="36"/>
      <c r="H56" s="36"/>
      <c r="I56" s="36"/>
      <c r="J56" s="36"/>
    </row>
    <row r="57" spans="1:10" x14ac:dyDescent="0.3">
      <c r="A57" s="33"/>
      <c r="B57" s="34"/>
      <c r="C57" s="35"/>
      <c r="D57" s="38"/>
      <c r="E57" s="38"/>
      <c r="F57" s="36"/>
      <c r="G57" s="36"/>
      <c r="H57" s="36"/>
      <c r="I57" s="36"/>
      <c r="J57" s="36"/>
    </row>
    <row r="58" spans="1:10" x14ac:dyDescent="0.3">
      <c r="A58" s="33"/>
      <c r="B58" s="34"/>
      <c r="C58" s="35"/>
      <c r="D58" s="38"/>
      <c r="E58" s="38"/>
      <c r="F58" s="36"/>
      <c r="G58" s="36"/>
      <c r="H58" s="36"/>
      <c r="I58" s="36"/>
      <c r="J58" s="36"/>
    </row>
    <row r="59" spans="1:10" x14ac:dyDescent="0.3">
      <c r="A59" s="33"/>
      <c r="B59" s="39"/>
      <c r="C59" s="38"/>
      <c r="D59" s="38"/>
      <c r="E59" s="38"/>
      <c r="F59" s="38"/>
      <c r="G59" s="38"/>
      <c r="H59" s="38"/>
      <c r="I59" s="38"/>
      <c r="J59" s="38"/>
    </row>
    <row r="60" spans="1:10" x14ac:dyDescent="0.3">
      <c r="A60" s="33"/>
      <c r="B60" s="39"/>
      <c r="C60" s="38"/>
      <c r="D60" s="38"/>
      <c r="E60" s="38"/>
      <c r="F60" s="38"/>
      <c r="G60" s="38"/>
      <c r="H60" s="38"/>
      <c r="I60" s="38"/>
      <c r="J60" s="38"/>
    </row>
    <row r="61" spans="1:10" x14ac:dyDescent="0.3">
      <c r="A61" s="33"/>
      <c r="B61" s="39"/>
      <c r="C61" s="38"/>
      <c r="D61" s="38"/>
      <c r="E61" s="38"/>
      <c r="F61" s="38"/>
      <c r="G61" s="38"/>
      <c r="H61" s="38"/>
      <c r="I61" s="38"/>
      <c r="J61" s="38"/>
    </row>
    <row r="62" spans="1:10" x14ac:dyDescent="0.3">
      <c r="A62" s="33"/>
      <c r="B62" s="39"/>
      <c r="C62" s="38"/>
      <c r="D62" s="38"/>
      <c r="E62" s="38"/>
      <c r="F62" s="38"/>
      <c r="G62" s="38"/>
      <c r="H62" s="38"/>
      <c r="I62" s="38"/>
      <c r="J62" s="38"/>
    </row>
    <row r="63" spans="1:10" x14ac:dyDescent="0.3">
      <c r="A63" s="33"/>
      <c r="B63" s="39"/>
      <c r="C63" s="38"/>
      <c r="D63" s="38"/>
      <c r="E63" s="38"/>
      <c r="F63" s="38"/>
      <c r="G63" s="38"/>
      <c r="H63" s="38"/>
      <c r="I63" s="38"/>
      <c r="J63" s="38"/>
    </row>
    <row r="64" spans="1:10" x14ac:dyDescent="0.3">
      <c r="A64" s="33"/>
      <c r="B64" s="39"/>
      <c r="C64" s="38"/>
      <c r="D64" s="38"/>
      <c r="E64" s="38"/>
      <c r="F64" s="38"/>
      <c r="G64" s="38"/>
      <c r="H64" s="38"/>
      <c r="I64" s="38"/>
      <c r="J64" s="38"/>
    </row>
    <row r="65" spans="1:10" x14ac:dyDescent="0.3">
      <c r="A65" s="33"/>
      <c r="B65" s="39"/>
      <c r="C65" s="38"/>
      <c r="D65" s="38"/>
      <c r="E65" s="38"/>
      <c r="F65" s="38"/>
      <c r="G65" s="38"/>
      <c r="H65" s="38"/>
      <c r="I65" s="38"/>
      <c r="J65" s="38"/>
    </row>
    <row r="66" spans="1:10" x14ac:dyDescent="0.3">
      <c r="A66" s="33"/>
      <c r="B66" s="39"/>
      <c r="C66" s="38"/>
      <c r="D66" s="38"/>
      <c r="E66" s="38"/>
      <c r="F66" s="38"/>
      <c r="G66" s="38"/>
      <c r="H66" s="38"/>
      <c r="I66" s="38"/>
      <c r="J66" s="38"/>
    </row>
    <row r="67" spans="1:10" x14ac:dyDescent="0.3">
      <c r="A67" s="33"/>
      <c r="B67" s="39"/>
      <c r="C67" s="38"/>
      <c r="D67" s="38"/>
      <c r="E67" s="38"/>
      <c r="F67" s="38"/>
      <c r="G67" s="38"/>
      <c r="H67" s="38"/>
      <c r="I67" s="38"/>
      <c r="J67" s="38"/>
    </row>
    <row r="68" spans="1:10" x14ac:dyDescent="0.3">
      <c r="A68" s="33"/>
      <c r="B68" s="39"/>
      <c r="C68" s="38"/>
      <c r="D68" s="38"/>
      <c r="E68" s="38"/>
      <c r="F68" s="38"/>
      <c r="G68" s="38"/>
      <c r="H68" s="38"/>
      <c r="I68" s="38"/>
      <c r="J68" s="38"/>
    </row>
    <row r="69" spans="1:10" x14ac:dyDescent="0.3">
      <c r="A69" s="33"/>
      <c r="B69" s="39"/>
      <c r="C69" s="38"/>
      <c r="D69" s="38"/>
      <c r="E69" s="38"/>
      <c r="F69" s="38"/>
      <c r="G69" s="38"/>
      <c r="H69" s="38"/>
      <c r="I69" s="38"/>
      <c r="J69" s="38"/>
    </row>
    <row r="70" spans="1:10" x14ac:dyDescent="0.3">
      <c r="A70" s="33"/>
      <c r="B70" s="39"/>
      <c r="C70" s="38"/>
      <c r="D70" s="38"/>
      <c r="E70" s="38"/>
      <c r="F70" s="38"/>
      <c r="G70" s="38"/>
      <c r="H70" s="38"/>
      <c r="I70" s="38"/>
      <c r="J70" s="38"/>
    </row>
    <row r="71" spans="1:10" x14ac:dyDescent="0.3">
      <c r="A71" s="33"/>
      <c r="B71" s="39"/>
      <c r="C71" s="38"/>
      <c r="D71" s="38"/>
      <c r="E71" s="38"/>
      <c r="F71" s="38"/>
      <c r="G71" s="38"/>
      <c r="H71" s="38"/>
      <c r="I71" s="38"/>
      <c r="J71" s="38"/>
    </row>
    <row r="72" spans="1:10" x14ac:dyDescent="0.3">
      <c r="A72" s="33"/>
      <c r="B72" s="39"/>
      <c r="C72" s="38"/>
      <c r="D72" s="38"/>
      <c r="E72" s="38"/>
      <c r="F72" s="38"/>
      <c r="G72" s="38"/>
      <c r="H72" s="38"/>
      <c r="I72" s="38"/>
      <c r="J72" s="38"/>
    </row>
    <row r="73" spans="1:10" x14ac:dyDescent="0.3">
      <c r="A73" s="33"/>
      <c r="B73" s="39"/>
      <c r="C73" s="38"/>
      <c r="D73" s="38"/>
      <c r="E73" s="38"/>
      <c r="F73" s="38"/>
      <c r="G73" s="38"/>
      <c r="H73" s="38"/>
      <c r="I73" s="38"/>
      <c r="J73" s="38"/>
    </row>
    <row r="74" spans="1:10" x14ac:dyDescent="0.3">
      <c r="A74" s="33"/>
      <c r="B74" s="39"/>
      <c r="C74" s="38"/>
      <c r="D74" s="38"/>
      <c r="E74" s="38"/>
      <c r="F74" s="38"/>
      <c r="G74" s="38"/>
      <c r="H74" s="38"/>
      <c r="I74" s="38"/>
      <c r="J74" s="38"/>
    </row>
    <row r="75" spans="1:10" x14ac:dyDescent="0.3">
      <c r="A75" s="33"/>
      <c r="B75" s="39"/>
      <c r="C75" s="38"/>
      <c r="D75" s="38"/>
      <c r="E75" s="38"/>
      <c r="F75" s="38"/>
      <c r="G75" s="38"/>
      <c r="H75" s="38"/>
      <c r="I75" s="38"/>
      <c r="J75" s="38"/>
    </row>
    <row r="76" spans="1:10" x14ac:dyDescent="0.3">
      <c r="A76" s="33"/>
      <c r="B76" s="39"/>
      <c r="C76" s="38"/>
      <c r="D76" s="38"/>
      <c r="E76" s="38"/>
      <c r="F76" s="38"/>
      <c r="G76" s="38"/>
      <c r="H76" s="38"/>
      <c r="I76" s="38"/>
      <c r="J76" s="38"/>
    </row>
    <row r="77" spans="1:10" x14ac:dyDescent="0.3">
      <c r="A77" s="33"/>
      <c r="B77" s="39"/>
      <c r="C77" s="38"/>
      <c r="D77" s="38"/>
      <c r="E77" s="38"/>
      <c r="F77" s="38"/>
      <c r="G77" s="38"/>
      <c r="H77" s="38"/>
      <c r="I77" s="38"/>
      <c r="J77" s="38"/>
    </row>
    <row r="78" spans="1:10" x14ac:dyDescent="0.3">
      <c r="A78" s="33"/>
      <c r="B78" s="39"/>
      <c r="C78" s="38"/>
      <c r="D78" s="38"/>
      <c r="E78" s="38"/>
      <c r="F78" s="38"/>
      <c r="G78" s="38"/>
      <c r="H78" s="38"/>
      <c r="I78" s="38"/>
      <c r="J78" s="38"/>
    </row>
    <row r="79" spans="1:10" x14ac:dyDescent="0.3">
      <c r="A79" s="33"/>
      <c r="B79" s="39"/>
      <c r="C79" s="38"/>
      <c r="D79" s="38"/>
      <c r="E79" s="38"/>
      <c r="F79" s="38"/>
      <c r="G79" s="38"/>
      <c r="H79" s="38"/>
      <c r="I79" s="38"/>
      <c r="J79" s="38"/>
    </row>
    <row r="80" spans="1:10" x14ac:dyDescent="0.3">
      <c r="A80" s="33"/>
      <c r="B80" s="39"/>
      <c r="C80" s="38"/>
      <c r="D80" s="38"/>
      <c r="E80" s="38"/>
      <c r="F80" s="38"/>
      <c r="G80" s="38"/>
      <c r="H80" s="38"/>
      <c r="I80" s="38"/>
      <c r="J80" s="38"/>
    </row>
    <row r="81" spans="1:10" x14ac:dyDescent="0.3">
      <c r="A81" s="33"/>
      <c r="B81" s="39"/>
      <c r="C81" s="38"/>
      <c r="D81" s="38"/>
      <c r="E81" s="38"/>
      <c r="F81" s="38"/>
      <c r="G81" s="38"/>
      <c r="H81" s="38"/>
      <c r="I81" s="38"/>
      <c r="J81" s="38"/>
    </row>
    <row r="82" spans="1:10" x14ac:dyDescent="0.3">
      <c r="A82" s="33"/>
      <c r="B82" s="39"/>
      <c r="C82" s="38"/>
      <c r="D82" s="38"/>
      <c r="E82" s="38"/>
      <c r="F82" s="38"/>
      <c r="G82" s="38"/>
      <c r="H82" s="38"/>
      <c r="I82" s="38"/>
      <c r="J82" s="38"/>
    </row>
    <row r="83" spans="1:10" x14ac:dyDescent="0.3">
      <c r="A83" s="33"/>
      <c r="B83" s="39"/>
      <c r="C83" s="38"/>
      <c r="D83" s="38"/>
      <c r="E83" s="38"/>
      <c r="F83" s="38"/>
      <c r="G83" s="38"/>
      <c r="H83" s="38"/>
      <c r="I83" s="38"/>
      <c r="J83" s="38"/>
    </row>
    <row r="84" spans="1:10" x14ac:dyDescent="0.3">
      <c r="A84" s="33"/>
      <c r="B84" s="39"/>
      <c r="C84" s="38"/>
      <c r="D84" s="38"/>
      <c r="E84" s="38"/>
      <c r="F84" s="38"/>
      <c r="G84" s="38"/>
      <c r="H84" s="38"/>
      <c r="I84" s="38"/>
      <c r="J84" s="38"/>
    </row>
    <row r="85" spans="1:10" x14ac:dyDescent="0.3">
      <c r="A85" s="33"/>
      <c r="B85" s="39"/>
      <c r="C85" s="38"/>
      <c r="D85" s="38"/>
      <c r="E85" s="38"/>
      <c r="F85" s="38"/>
      <c r="G85" s="38"/>
      <c r="H85" s="38"/>
      <c r="I85" s="38"/>
      <c r="J85" s="38"/>
    </row>
    <row r="86" spans="1:10" x14ac:dyDescent="0.3">
      <c r="A86" s="33"/>
      <c r="B86" s="39"/>
      <c r="C86" s="38"/>
      <c r="D86" s="38"/>
      <c r="E86" s="38"/>
      <c r="F86" s="38"/>
      <c r="G86" s="38"/>
      <c r="H86" s="38"/>
      <c r="I86" s="38"/>
      <c r="J86" s="38"/>
    </row>
    <row r="87" spans="1:10" x14ac:dyDescent="0.3">
      <c r="A87" s="33"/>
      <c r="B87" s="39"/>
      <c r="C87" s="38"/>
      <c r="D87" s="38"/>
      <c r="E87" s="38"/>
      <c r="F87" s="38"/>
      <c r="G87" s="38"/>
      <c r="H87" s="38"/>
      <c r="I87" s="38"/>
      <c r="J87" s="38"/>
    </row>
    <row r="88" spans="1:10" x14ac:dyDescent="0.3">
      <c r="A88" s="33"/>
      <c r="B88" s="39"/>
      <c r="C88" s="38"/>
      <c r="D88" s="38"/>
      <c r="E88" s="38"/>
      <c r="F88" s="38"/>
      <c r="G88" s="38"/>
      <c r="H88" s="38"/>
      <c r="I88" s="38"/>
      <c r="J88" s="38"/>
    </row>
    <row r="89" spans="1:10" x14ac:dyDescent="0.3">
      <c r="A89" s="33"/>
      <c r="B89" s="39"/>
      <c r="C89" s="38"/>
      <c r="D89" s="38"/>
      <c r="E89" s="38"/>
      <c r="F89" s="38"/>
      <c r="G89" s="38"/>
      <c r="H89" s="38"/>
      <c r="I89" s="38"/>
      <c r="J89" s="38"/>
    </row>
    <row r="90" spans="1:10" x14ac:dyDescent="0.3">
      <c r="A90" s="33"/>
      <c r="B90" s="39"/>
      <c r="C90" s="38"/>
      <c r="D90" s="38"/>
      <c r="E90" s="38"/>
      <c r="F90" s="38"/>
      <c r="G90" s="38"/>
      <c r="H90" s="38"/>
      <c r="I90" s="38"/>
      <c r="J90" s="38"/>
    </row>
    <row r="91" spans="1:10" x14ac:dyDescent="0.3">
      <c r="A91" s="33"/>
      <c r="B91" s="39"/>
      <c r="C91" s="38"/>
      <c r="D91" s="38"/>
      <c r="E91" s="38"/>
      <c r="F91" s="38"/>
      <c r="G91" s="38"/>
      <c r="H91" s="38"/>
      <c r="I91" s="38"/>
      <c r="J91" s="38"/>
    </row>
    <row r="92" spans="1:10" x14ac:dyDescent="0.3">
      <c r="A92" s="33"/>
      <c r="B92" s="39"/>
      <c r="C92" s="38"/>
      <c r="D92" s="38"/>
      <c r="E92" s="38"/>
      <c r="F92" s="38"/>
      <c r="G92" s="38"/>
      <c r="H92" s="38"/>
      <c r="I92" s="38"/>
      <c r="J92" s="38"/>
    </row>
    <row r="93" spans="1:10" x14ac:dyDescent="0.3">
      <c r="A93" s="33"/>
      <c r="B93" s="39"/>
      <c r="C93" s="38"/>
      <c r="D93" s="38"/>
      <c r="E93" s="38"/>
      <c r="F93" s="38"/>
      <c r="G93" s="38"/>
      <c r="H93" s="38"/>
      <c r="I93" s="38"/>
      <c r="J93" s="38"/>
    </row>
    <row r="94" spans="1:10" x14ac:dyDescent="0.3">
      <c r="A94" s="33"/>
      <c r="B94" s="39"/>
      <c r="C94" s="38"/>
      <c r="D94" s="38"/>
      <c r="E94" s="38"/>
      <c r="F94" s="38"/>
      <c r="G94" s="38"/>
      <c r="H94" s="38"/>
      <c r="I94" s="38"/>
      <c r="J94" s="38"/>
    </row>
    <row r="95" spans="1:10" x14ac:dyDescent="0.3">
      <c r="A95" s="33"/>
      <c r="B95" s="39"/>
      <c r="C95" s="38"/>
      <c r="D95" s="38"/>
      <c r="E95" s="38"/>
      <c r="F95" s="38"/>
      <c r="G95" s="38"/>
      <c r="H95" s="38"/>
      <c r="I95" s="38"/>
      <c r="J95" s="38"/>
    </row>
    <row r="96" spans="1:10" x14ac:dyDescent="0.3">
      <c r="A96" s="33"/>
      <c r="B96" s="39"/>
      <c r="C96" s="38"/>
      <c r="D96" s="38"/>
      <c r="E96" s="38"/>
      <c r="F96" s="38"/>
      <c r="G96" s="38"/>
      <c r="H96" s="38"/>
      <c r="I96" s="38"/>
      <c r="J96" s="38"/>
    </row>
    <row r="97" spans="1:10" x14ac:dyDescent="0.3">
      <c r="A97" s="33"/>
      <c r="B97" s="39"/>
      <c r="C97" s="38"/>
      <c r="D97" s="38"/>
      <c r="E97" s="38"/>
      <c r="F97" s="38"/>
      <c r="G97" s="38"/>
      <c r="H97" s="38"/>
      <c r="I97" s="38"/>
      <c r="J97" s="38"/>
    </row>
    <row r="98" spans="1:10" x14ac:dyDescent="0.3">
      <c r="A98" s="33"/>
      <c r="B98" s="39"/>
      <c r="C98" s="38"/>
      <c r="D98" s="38"/>
      <c r="E98" s="38"/>
      <c r="F98" s="38"/>
      <c r="G98" s="38"/>
      <c r="H98" s="38"/>
      <c r="I98" s="38"/>
      <c r="J98" s="38"/>
    </row>
    <row r="99" spans="1:10" x14ac:dyDescent="0.3">
      <c r="A99" s="33"/>
      <c r="B99" s="39"/>
      <c r="C99" s="38"/>
      <c r="D99" s="38"/>
      <c r="E99" s="38"/>
      <c r="F99" s="38"/>
      <c r="G99" s="38"/>
      <c r="H99" s="38"/>
      <c r="I99" s="38"/>
      <c r="J99" s="38"/>
    </row>
    <row r="100" spans="1:10" x14ac:dyDescent="0.3">
      <c r="A100" s="33"/>
      <c r="B100" s="39"/>
      <c r="C100" s="38"/>
      <c r="D100" s="38"/>
      <c r="E100" s="38"/>
      <c r="F100" s="38"/>
      <c r="G100" s="38"/>
      <c r="H100" s="38"/>
      <c r="I100" s="38"/>
      <c r="J100" s="38"/>
    </row>
    <row r="101" spans="1:10" x14ac:dyDescent="0.3">
      <c r="A101" s="33"/>
      <c r="B101" s="39"/>
      <c r="C101" s="38"/>
      <c r="D101" s="38"/>
      <c r="E101" s="38"/>
      <c r="F101" s="38"/>
      <c r="G101" s="38"/>
      <c r="H101" s="38"/>
      <c r="I101" s="38"/>
      <c r="J101" s="38"/>
    </row>
    <row r="102" spans="1:10" x14ac:dyDescent="0.3">
      <c r="A102" s="33"/>
      <c r="B102" s="39"/>
      <c r="C102" s="38"/>
      <c r="D102" s="38"/>
      <c r="E102" s="38"/>
      <c r="F102" s="38"/>
      <c r="G102" s="38"/>
      <c r="H102" s="38"/>
      <c r="I102" s="38"/>
      <c r="J102" s="38"/>
    </row>
    <row r="103" spans="1:10" x14ac:dyDescent="0.3">
      <c r="A103" s="33"/>
      <c r="B103" s="39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3">
      <c r="A104" s="33"/>
      <c r="B104" s="39"/>
      <c r="C104" s="38"/>
      <c r="D104" s="38"/>
      <c r="E104" s="38"/>
      <c r="F104" s="38"/>
      <c r="G104" s="38"/>
      <c r="H104" s="38"/>
      <c r="I104" s="38"/>
      <c r="J104" s="38"/>
    </row>
    <row r="105" spans="1:10" x14ac:dyDescent="0.3">
      <c r="A105" s="33"/>
      <c r="B105" s="39"/>
      <c r="C105" s="38"/>
      <c r="D105" s="38"/>
      <c r="E105" s="38"/>
      <c r="F105" s="38"/>
      <c r="G105" s="38"/>
      <c r="H105" s="38"/>
      <c r="I105" s="38"/>
      <c r="J105" s="3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workbookViewId="0">
      <selection activeCell="H25" sqref="H25"/>
    </sheetView>
  </sheetViews>
  <sheetFormatPr defaultRowHeight="14.4" x14ac:dyDescent="0.3"/>
  <cols>
    <col min="2" max="2" width="21.6640625" customWidth="1"/>
    <col min="3" max="3" width="20.1093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0.399999999999999" customHeight="1" x14ac:dyDescent="0.3">
      <c r="A2" s="30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2.95" customHeight="1" x14ac:dyDescent="0.3">
      <c r="A3" s="29" t="s">
        <v>166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3">
      <c r="A4" s="31" t="s">
        <v>164</v>
      </c>
      <c r="B4" s="31"/>
      <c r="C4" s="31"/>
      <c r="D4" s="31"/>
      <c r="E4" s="31" t="s">
        <v>30</v>
      </c>
      <c r="F4" s="31"/>
      <c r="G4" s="31"/>
      <c r="H4" s="31"/>
      <c r="I4" s="31"/>
      <c r="J4" s="31"/>
      <c r="L4" s="1"/>
      <c r="M4" s="31" t="s">
        <v>10</v>
      </c>
      <c r="N4" s="31"/>
      <c r="O4" s="31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15" x14ac:dyDescent="0.3">
      <c r="A6" s="18">
        <v>1</v>
      </c>
      <c r="B6" s="19" t="s">
        <v>90</v>
      </c>
      <c r="C6" s="20" t="s">
        <v>91</v>
      </c>
      <c r="D6" s="20">
        <v>6.55</v>
      </c>
      <c r="E6" s="20">
        <v>8</v>
      </c>
      <c r="F6" s="20">
        <v>8.31</v>
      </c>
      <c r="G6" s="20">
        <v>8.08</v>
      </c>
      <c r="H6" s="20">
        <v>8.5</v>
      </c>
      <c r="I6" s="20">
        <v>7.75</v>
      </c>
      <c r="J6" s="20">
        <v>7.89</v>
      </c>
      <c r="L6" s="4">
        <v>1</v>
      </c>
      <c r="M6" s="3">
        <f>COUNTIFS($D$6:$D$105, "&lt;10.01", $D$6:$D$105, "&gt;7.99")</f>
        <v>1</v>
      </c>
      <c r="N6" s="7">
        <f>COUNTIFS($D$6:$D$105, "&lt;8.0", $D$6:$D$105, "&gt;5.99")</f>
        <v>10</v>
      </c>
      <c r="O6" s="3">
        <f>COUNTIF($D$6:$D$105, "&lt;6")</f>
        <v>4</v>
      </c>
      <c r="P6" s="1">
        <f>M6+N6+O6</f>
        <v>15</v>
      </c>
    </row>
    <row r="7" spans="1:16" ht="15" x14ac:dyDescent="0.3">
      <c r="A7" s="18">
        <v>2</v>
      </c>
      <c r="B7" s="19" t="s">
        <v>92</v>
      </c>
      <c r="C7" s="20" t="s">
        <v>93</v>
      </c>
      <c r="D7" s="20">
        <v>6.73</v>
      </c>
      <c r="E7" s="20">
        <v>8.3000000000000007</v>
      </c>
      <c r="F7" s="20">
        <v>6.92</v>
      </c>
      <c r="G7" s="20">
        <v>7.46</v>
      </c>
      <c r="H7" s="20">
        <v>6.25</v>
      </c>
      <c r="I7" s="20">
        <v>6.75</v>
      </c>
      <c r="J7" s="20">
        <v>7.04</v>
      </c>
      <c r="L7" s="5">
        <v>2</v>
      </c>
      <c r="M7" s="7">
        <f>COUNTIFS($E$6:$E$105, "&lt;10.01", $E$6:$E$105, "&gt;7.99")</f>
        <v>8</v>
      </c>
      <c r="N7" s="3">
        <f>COUNTIFS($E$6:$E$105, "&lt;8.0", $E$6:$E$105, "&gt;5.99")</f>
        <v>7</v>
      </c>
      <c r="O7" s="3">
        <f>COUNTIF($E$6:$E$105, "&lt;6")</f>
        <v>0</v>
      </c>
      <c r="P7" s="1">
        <f t="shared" ref="P7:P12" si="0">M7+N7+O7</f>
        <v>15</v>
      </c>
    </row>
    <row r="8" spans="1:16" ht="15" x14ac:dyDescent="0.3">
      <c r="A8" s="18">
        <v>3</v>
      </c>
      <c r="B8" s="19" t="s">
        <v>94</v>
      </c>
      <c r="C8" s="20" t="s">
        <v>95</v>
      </c>
      <c r="D8" s="20">
        <v>6.36</v>
      </c>
      <c r="E8" s="20">
        <v>8.3000000000000007</v>
      </c>
      <c r="F8" s="20">
        <v>8.77</v>
      </c>
      <c r="G8" s="20">
        <v>8.77</v>
      </c>
      <c r="H8" s="20">
        <v>8.75</v>
      </c>
      <c r="I8" s="20">
        <v>8.5</v>
      </c>
      <c r="J8" s="20">
        <v>8.2799999999999994</v>
      </c>
      <c r="L8" s="5">
        <v>3</v>
      </c>
      <c r="M8" s="3">
        <f>COUNTIFS($F$6:$F$105, "&lt;10.01", $F$6:$F$105, "&gt;7.99")</f>
        <v>9</v>
      </c>
      <c r="N8" s="3">
        <f>COUNTIFS($F$6:$F$105, "&lt;8.0", $F$6:$F$105, "&gt;5.99")</f>
        <v>6</v>
      </c>
      <c r="O8" s="3">
        <f>COUNTIF($F$6:$F$105, "&lt;6")</f>
        <v>0</v>
      </c>
      <c r="P8" s="1">
        <f t="shared" si="0"/>
        <v>15</v>
      </c>
    </row>
    <row r="9" spans="1:16" ht="15" x14ac:dyDescent="0.3">
      <c r="A9" s="18">
        <v>4</v>
      </c>
      <c r="B9" s="19" t="s">
        <v>96</v>
      </c>
      <c r="C9" s="20" t="s">
        <v>97</v>
      </c>
      <c r="D9" s="20">
        <v>6.82</v>
      </c>
      <c r="E9" s="20">
        <v>7.9</v>
      </c>
      <c r="F9" s="20">
        <v>7.62</v>
      </c>
      <c r="G9" s="20">
        <v>7.77</v>
      </c>
      <c r="H9" s="20">
        <v>8</v>
      </c>
      <c r="I9" s="20">
        <v>7.5</v>
      </c>
      <c r="J9" s="20">
        <v>7.61</v>
      </c>
      <c r="L9" s="5">
        <v>4</v>
      </c>
      <c r="M9" s="3">
        <f>COUNTIFS($G$6:$G$105, "&lt;10.01", $G$6:$G$105, "&gt;7.99")</f>
        <v>10</v>
      </c>
      <c r="N9" s="3">
        <f>COUNTIFS($G$6:$G$105, "&lt;8.0", $G$6:$G$105, "&gt;5.99")</f>
        <v>5</v>
      </c>
      <c r="O9" s="3">
        <f>COUNTIF($G$6:$G$105, "&lt;6")</f>
        <v>0</v>
      </c>
      <c r="P9" s="1">
        <f t="shared" si="0"/>
        <v>15</v>
      </c>
    </row>
    <row r="10" spans="1:16" ht="15" x14ac:dyDescent="0.3">
      <c r="A10" s="18">
        <v>5</v>
      </c>
      <c r="B10" s="19" t="s">
        <v>98</v>
      </c>
      <c r="C10" s="20" t="s">
        <v>99</v>
      </c>
      <c r="D10" s="20">
        <v>6.64</v>
      </c>
      <c r="E10" s="20">
        <v>7.6</v>
      </c>
      <c r="F10" s="20">
        <v>9</v>
      </c>
      <c r="G10" s="20">
        <v>8.4600000000000009</v>
      </c>
      <c r="H10" s="20">
        <v>7.75</v>
      </c>
      <c r="I10" s="20">
        <v>6.75</v>
      </c>
      <c r="J10" s="20">
        <v>7.75</v>
      </c>
      <c r="L10" s="5">
        <v>5</v>
      </c>
      <c r="M10" s="3">
        <f>COUNTIFS($H$6:$H$105, "&lt;10.01", $H$6:$H$105, "&gt;7.99")</f>
        <v>10</v>
      </c>
      <c r="N10" s="3">
        <f>COUNTIFS($H$6:$H$105, "&lt;8.00", $H$6:$H$105, "&gt;5.99")</f>
        <v>5</v>
      </c>
      <c r="O10" s="3">
        <f>COUNTIF($H$6:$H$105, "&lt;6")</f>
        <v>0</v>
      </c>
      <c r="P10" s="1">
        <f t="shared" si="0"/>
        <v>15</v>
      </c>
    </row>
    <row r="11" spans="1:16" ht="15" x14ac:dyDescent="0.3">
      <c r="A11" s="18">
        <v>6</v>
      </c>
      <c r="B11" s="19" t="s">
        <v>100</v>
      </c>
      <c r="C11" s="20" t="s">
        <v>101</v>
      </c>
      <c r="D11" s="20">
        <v>7.18</v>
      </c>
      <c r="E11" s="20">
        <v>7.8</v>
      </c>
      <c r="F11" s="20">
        <v>7.62</v>
      </c>
      <c r="G11" s="20">
        <v>7.77</v>
      </c>
      <c r="H11" s="20">
        <v>8</v>
      </c>
      <c r="I11" s="20">
        <v>6.75</v>
      </c>
      <c r="J11" s="20">
        <v>7.52</v>
      </c>
      <c r="L11" s="5">
        <v>6</v>
      </c>
      <c r="M11" s="3">
        <f>COUNTIFS($I$6:$I$105, "&lt;10.01", $I$6:$I$105, "&gt;7.99")</f>
        <v>3</v>
      </c>
      <c r="N11" s="3">
        <f>COUNTIFS($I$6:$I$105, "&lt;8.00", $I$6:$I$105, "&gt;5.99")</f>
        <v>12</v>
      </c>
      <c r="O11" s="3">
        <f>COUNTIF($I$6:$I$105, "&lt;6")</f>
        <v>0</v>
      </c>
      <c r="P11" s="1">
        <f t="shared" si="0"/>
        <v>15</v>
      </c>
    </row>
    <row r="12" spans="1:16" ht="15" x14ac:dyDescent="0.3">
      <c r="A12" s="18">
        <v>7</v>
      </c>
      <c r="B12" s="19" t="s">
        <v>102</v>
      </c>
      <c r="C12" s="20" t="s">
        <v>103</v>
      </c>
      <c r="D12" s="20">
        <v>8.09</v>
      </c>
      <c r="E12" s="20">
        <v>8.8000000000000007</v>
      </c>
      <c r="F12" s="20">
        <v>9</v>
      </c>
      <c r="G12" s="20">
        <v>8.92</v>
      </c>
      <c r="H12" s="20">
        <v>8</v>
      </c>
      <c r="I12" s="20">
        <v>8</v>
      </c>
      <c r="J12" s="20">
        <v>8.48</v>
      </c>
      <c r="L12" s="6" t="s">
        <v>9</v>
      </c>
      <c r="M12" s="1">
        <f>COUNTIFS($J$6:$J$105, "&lt;10.01", $J$6:$J$105, "&gt;7.99")</f>
        <v>4</v>
      </c>
      <c r="N12" s="1">
        <f>COUNTIFS($J$6:$J$105, "&lt;8.0", $J$6:$J$105, "&gt;5.99")</f>
        <v>11</v>
      </c>
      <c r="O12" s="1">
        <f>COUNTIF($J$6:$J$105, "&lt;6")</f>
        <v>0</v>
      </c>
      <c r="P12" s="1">
        <f t="shared" si="0"/>
        <v>15</v>
      </c>
    </row>
    <row r="13" spans="1:16" ht="15" x14ac:dyDescent="0.3">
      <c r="A13" s="18">
        <v>8</v>
      </c>
      <c r="B13" s="19" t="s">
        <v>104</v>
      </c>
      <c r="C13" s="20" t="s">
        <v>105</v>
      </c>
      <c r="D13" s="20">
        <v>6.82</v>
      </c>
      <c r="E13" s="20">
        <v>8</v>
      </c>
      <c r="F13" s="20">
        <v>7.38</v>
      </c>
      <c r="G13" s="20">
        <v>7.46</v>
      </c>
      <c r="H13" s="20">
        <v>7.75</v>
      </c>
      <c r="I13" s="20">
        <v>6.75</v>
      </c>
      <c r="J13" s="20">
        <v>7.35</v>
      </c>
    </row>
    <row r="14" spans="1:16" ht="15" x14ac:dyDescent="0.3">
      <c r="A14" s="18">
        <v>9</v>
      </c>
      <c r="B14" s="19" t="s">
        <v>106</v>
      </c>
      <c r="C14" s="20" t="s">
        <v>107</v>
      </c>
      <c r="D14" s="20">
        <v>6.45</v>
      </c>
      <c r="E14" s="20">
        <v>8.1</v>
      </c>
      <c r="F14" s="20">
        <v>9</v>
      </c>
      <c r="G14" s="20">
        <v>8.92</v>
      </c>
      <c r="H14" s="20">
        <v>8</v>
      </c>
      <c r="I14" s="20">
        <v>8.25</v>
      </c>
      <c r="J14" s="20">
        <v>8.17</v>
      </c>
    </row>
    <row r="15" spans="1:16" ht="15" x14ac:dyDescent="0.3">
      <c r="A15" s="18">
        <v>10</v>
      </c>
      <c r="B15" s="19" t="s">
        <v>108</v>
      </c>
      <c r="C15" s="20" t="s">
        <v>109</v>
      </c>
      <c r="D15" s="20">
        <v>5.91</v>
      </c>
      <c r="E15" s="20">
        <v>7.9</v>
      </c>
      <c r="F15" s="20">
        <v>8.77</v>
      </c>
      <c r="G15" s="20">
        <v>8.77</v>
      </c>
      <c r="H15" s="20">
        <v>9</v>
      </c>
      <c r="I15" s="20">
        <v>7.75</v>
      </c>
      <c r="J15" s="20">
        <v>8.07</v>
      </c>
    </row>
    <row r="16" spans="1:16" ht="29.4" x14ac:dyDescent="0.3">
      <c r="A16" s="18">
        <v>11</v>
      </c>
      <c r="B16" s="19" t="s">
        <v>110</v>
      </c>
      <c r="C16" s="20" t="s">
        <v>111</v>
      </c>
      <c r="D16" s="20">
        <v>5.82</v>
      </c>
      <c r="E16" s="20">
        <v>7.3</v>
      </c>
      <c r="F16" s="20">
        <v>8.5399999999999991</v>
      </c>
      <c r="G16" s="20">
        <v>8</v>
      </c>
      <c r="H16" s="20">
        <v>8.25</v>
      </c>
      <c r="I16" s="20">
        <v>7.25</v>
      </c>
      <c r="J16" s="20">
        <v>7.58</v>
      </c>
    </row>
    <row r="17" spans="1:19" ht="75.599999999999994" customHeight="1" x14ac:dyDescent="0.3">
      <c r="A17" s="18">
        <v>12</v>
      </c>
      <c r="B17" s="19" t="s">
        <v>112</v>
      </c>
      <c r="C17" s="20" t="s">
        <v>113</v>
      </c>
      <c r="D17" s="20">
        <v>5.91</v>
      </c>
      <c r="E17" s="20">
        <v>8.1999999999999993</v>
      </c>
      <c r="F17" s="20">
        <v>8.31</v>
      </c>
      <c r="G17" s="20">
        <v>8.23</v>
      </c>
      <c r="H17" s="20">
        <v>8.25</v>
      </c>
      <c r="I17" s="20">
        <v>7.25</v>
      </c>
      <c r="J17" s="20">
        <v>7.72</v>
      </c>
      <c r="L17" s="8" t="s">
        <v>162</v>
      </c>
      <c r="M17" s="27" t="s">
        <v>15</v>
      </c>
      <c r="N17" s="27"/>
      <c r="O17" s="27"/>
      <c r="P17" s="27"/>
      <c r="Q17" s="27"/>
      <c r="R17" s="27"/>
      <c r="S17" s="2" t="s">
        <v>16</v>
      </c>
    </row>
    <row r="18" spans="1:19" ht="15" x14ac:dyDescent="0.3">
      <c r="A18" s="18">
        <v>13</v>
      </c>
      <c r="B18" s="19" t="s">
        <v>114</v>
      </c>
      <c r="C18" s="20" t="s">
        <v>115</v>
      </c>
      <c r="D18" s="20">
        <v>6.73</v>
      </c>
      <c r="E18" s="20">
        <v>7.3</v>
      </c>
      <c r="F18" s="20">
        <v>7.62</v>
      </c>
      <c r="G18" s="20">
        <v>8.23</v>
      </c>
      <c r="H18" s="20">
        <v>7.75</v>
      </c>
      <c r="I18" s="20">
        <v>6.75</v>
      </c>
      <c r="J18" s="20">
        <v>7.42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ht="15" x14ac:dyDescent="0.3">
      <c r="A19" s="18">
        <v>14</v>
      </c>
      <c r="B19" s="19" t="s">
        <v>116</v>
      </c>
      <c r="C19" s="20" t="s">
        <v>117</v>
      </c>
      <c r="D19" s="20">
        <v>5.82</v>
      </c>
      <c r="E19" s="20">
        <v>7.4</v>
      </c>
      <c r="F19" s="20">
        <v>7.85</v>
      </c>
      <c r="G19" s="20">
        <v>7.69</v>
      </c>
      <c r="H19" s="20">
        <v>7.75</v>
      </c>
      <c r="I19" s="20">
        <v>7.25</v>
      </c>
      <c r="J19" s="20">
        <v>7.32</v>
      </c>
      <c r="L19" s="1" t="s">
        <v>18</v>
      </c>
      <c r="M19" s="12" t="s">
        <v>158</v>
      </c>
      <c r="N19" s="12" t="s">
        <v>158</v>
      </c>
      <c r="O19" s="12" t="s">
        <v>159</v>
      </c>
      <c r="P19" s="12" t="s">
        <v>159</v>
      </c>
      <c r="Q19" s="12" t="s">
        <v>160</v>
      </c>
      <c r="R19" s="12" t="s">
        <v>160</v>
      </c>
      <c r="S19" s="12" t="s">
        <v>157</v>
      </c>
    </row>
    <row r="20" spans="1:19" ht="15" x14ac:dyDescent="0.3">
      <c r="A20" s="18">
        <v>15</v>
      </c>
      <c r="B20" s="19" t="s">
        <v>118</v>
      </c>
      <c r="C20" s="20" t="s">
        <v>119</v>
      </c>
      <c r="D20" s="20">
        <v>6.55</v>
      </c>
      <c r="E20" s="20">
        <v>8.3000000000000007</v>
      </c>
      <c r="F20" s="20">
        <v>8.5399999999999991</v>
      </c>
      <c r="G20" s="20">
        <v>8.4600000000000009</v>
      </c>
      <c r="H20" s="20">
        <v>8.25</v>
      </c>
      <c r="I20" s="20">
        <v>7</v>
      </c>
      <c r="J20" s="20">
        <v>7.87</v>
      </c>
      <c r="L20" s="9" t="s">
        <v>19</v>
      </c>
      <c r="M20" s="1">
        <f>P6</f>
        <v>15</v>
      </c>
      <c r="N20" s="1">
        <f>P7</f>
        <v>15</v>
      </c>
      <c r="O20" s="1">
        <f>P8</f>
        <v>15</v>
      </c>
      <c r="P20" s="1">
        <f>P9</f>
        <v>15</v>
      </c>
      <c r="Q20" s="1">
        <f>P10</f>
        <v>15</v>
      </c>
      <c r="R20" s="1">
        <f>P11</f>
        <v>15</v>
      </c>
      <c r="S20" s="13">
        <f>P12</f>
        <v>15</v>
      </c>
    </row>
    <row r="21" spans="1:19" x14ac:dyDescent="0.3">
      <c r="A21" s="33"/>
      <c r="B21" s="34"/>
      <c r="C21" s="35"/>
      <c r="D21" s="36"/>
      <c r="E21" s="36"/>
      <c r="F21" s="36"/>
      <c r="G21" s="36"/>
      <c r="H21" s="36"/>
      <c r="I21" s="36"/>
      <c r="J21" s="36"/>
      <c r="L21" s="9" t="s">
        <v>20</v>
      </c>
      <c r="M21" s="1">
        <f>M6+N6</f>
        <v>11</v>
      </c>
      <c r="N21" s="1">
        <f>M7+N7</f>
        <v>15</v>
      </c>
      <c r="O21" s="1">
        <f>M8+N8</f>
        <v>15</v>
      </c>
      <c r="P21" s="1">
        <f>M9+N9</f>
        <v>15</v>
      </c>
      <c r="Q21" s="1">
        <f>M10+N10</f>
        <v>15</v>
      </c>
      <c r="R21" s="1">
        <f>M11+N11</f>
        <v>15</v>
      </c>
      <c r="S21" s="1">
        <f>M12+N12</f>
        <v>15</v>
      </c>
    </row>
    <row r="22" spans="1:19" x14ac:dyDescent="0.3">
      <c r="A22" s="33"/>
      <c r="B22" s="34"/>
      <c r="C22" s="35"/>
      <c r="D22" s="36"/>
      <c r="E22" s="36"/>
      <c r="F22" s="36"/>
      <c r="G22" s="36"/>
      <c r="H22" s="36"/>
      <c r="I22" s="36"/>
      <c r="J22" s="36"/>
      <c r="L22" s="10" t="s">
        <v>21</v>
      </c>
      <c r="M22" s="6">
        <f>M21/M20*100</f>
        <v>73.333333333333329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33"/>
      <c r="B23" s="34"/>
      <c r="C23" s="35"/>
      <c r="D23" s="36"/>
      <c r="E23" s="36"/>
      <c r="F23" s="36"/>
      <c r="G23" s="36"/>
      <c r="H23" s="36"/>
      <c r="I23" s="36"/>
      <c r="J23" s="36"/>
      <c r="L23" s="11" t="s">
        <v>22</v>
      </c>
      <c r="M23" s="32" t="str">
        <f>IF(M22&gt;=75, "3", IF(M22&gt;=60, "2", IF(M22&gt;=50, "1", "0")))</f>
        <v>2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33"/>
      <c r="B24" s="34"/>
      <c r="C24" s="35"/>
      <c r="D24" s="36"/>
      <c r="E24" s="36"/>
      <c r="F24" s="36"/>
      <c r="G24" s="36"/>
      <c r="H24" s="36"/>
      <c r="I24" s="36"/>
      <c r="J24" s="36"/>
    </row>
    <row r="25" spans="1:19" ht="61.95" customHeight="1" x14ac:dyDescent="0.3">
      <c r="A25" s="33"/>
      <c r="B25" s="34"/>
      <c r="C25" s="35"/>
      <c r="D25" s="36"/>
      <c r="E25" s="36"/>
      <c r="F25" s="36"/>
      <c r="G25" s="36"/>
      <c r="H25" s="36"/>
      <c r="I25" s="36"/>
      <c r="J25" s="36"/>
      <c r="L25" s="28" t="s">
        <v>161</v>
      </c>
      <c r="M25" s="28"/>
      <c r="N25" s="28"/>
      <c r="O25" s="28"/>
      <c r="P25" s="28"/>
      <c r="Q25" s="28"/>
      <c r="R25" s="28"/>
      <c r="S25" s="28"/>
    </row>
    <row r="26" spans="1:19" x14ac:dyDescent="0.3">
      <c r="A26" s="33"/>
      <c r="B26" s="34"/>
      <c r="C26" s="35"/>
      <c r="D26" s="36"/>
      <c r="E26" s="36"/>
      <c r="F26" s="36"/>
      <c r="G26" s="36"/>
      <c r="H26" s="36"/>
      <c r="I26" s="36"/>
      <c r="J26" s="36"/>
    </row>
    <row r="27" spans="1:19" x14ac:dyDescent="0.3">
      <c r="A27" s="33"/>
      <c r="B27" s="34"/>
      <c r="C27" s="35"/>
      <c r="D27" s="36"/>
      <c r="E27" s="36"/>
      <c r="F27" s="36"/>
      <c r="G27" s="36"/>
      <c r="H27" s="36"/>
      <c r="I27" s="36"/>
      <c r="J27" s="36"/>
    </row>
    <row r="28" spans="1:19" x14ac:dyDescent="0.3">
      <c r="A28" s="33"/>
      <c r="B28" s="34"/>
      <c r="C28" s="37"/>
      <c r="D28" s="36"/>
      <c r="E28" s="36"/>
      <c r="F28" s="36"/>
      <c r="G28" s="36"/>
      <c r="H28" s="36"/>
      <c r="I28" s="36"/>
      <c r="J28" s="36"/>
    </row>
    <row r="29" spans="1:19" x14ac:dyDescent="0.3">
      <c r="A29" s="33"/>
      <c r="B29" s="34"/>
      <c r="C29" s="35"/>
      <c r="D29" s="36"/>
      <c r="E29" s="36"/>
      <c r="F29" s="36"/>
      <c r="G29" s="36"/>
      <c r="H29" s="36"/>
      <c r="I29" s="36"/>
      <c r="J29" s="36"/>
    </row>
    <row r="30" spans="1:19" x14ac:dyDescent="0.3">
      <c r="A30" s="33"/>
      <c r="B30" s="34"/>
      <c r="C30" s="35"/>
      <c r="D30" s="36"/>
      <c r="E30" s="36"/>
      <c r="F30" s="36"/>
      <c r="G30" s="36"/>
      <c r="H30" s="36"/>
      <c r="I30" s="36"/>
      <c r="J30" s="36"/>
    </row>
    <row r="31" spans="1:19" x14ac:dyDescent="0.3">
      <c r="A31" s="33"/>
      <c r="B31" s="34"/>
      <c r="C31" s="35"/>
      <c r="D31" s="36"/>
      <c r="E31" s="36"/>
      <c r="F31" s="36"/>
      <c r="G31" s="36"/>
      <c r="H31" s="36"/>
      <c r="I31" s="36"/>
      <c r="J31" s="36"/>
    </row>
    <row r="32" spans="1:19" x14ac:dyDescent="0.3">
      <c r="A32" s="33"/>
      <c r="B32" s="34"/>
      <c r="C32" s="35"/>
      <c r="D32" s="36"/>
      <c r="E32" s="36"/>
      <c r="F32" s="36"/>
      <c r="G32" s="36"/>
      <c r="H32" s="36"/>
      <c r="I32" s="36"/>
      <c r="J32" s="36"/>
    </row>
    <row r="33" spans="1:10" x14ac:dyDescent="0.3">
      <c r="A33" s="33"/>
      <c r="B33" s="34"/>
      <c r="C33" s="35"/>
      <c r="D33" s="36"/>
      <c r="E33" s="36"/>
      <c r="F33" s="36"/>
      <c r="G33" s="36"/>
      <c r="H33" s="36"/>
      <c r="I33" s="36"/>
      <c r="J33" s="36"/>
    </row>
    <row r="34" spans="1:10" x14ac:dyDescent="0.3">
      <c r="A34" s="33"/>
      <c r="B34" s="34"/>
      <c r="C34" s="35"/>
      <c r="D34" s="36"/>
      <c r="E34" s="36"/>
      <c r="F34" s="36"/>
      <c r="G34" s="36"/>
      <c r="H34" s="36"/>
      <c r="I34" s="36"/>
      <c r="J34" s="36"/>
    </row>
    <row r="35" spans="1:10" x14ac:dyDescent="0.3">
      <c r="A35" s="33"/>
      <c r="B35" s="34"/>
      <c r="C35" s="35"/>
      <c r="D35" s="36"/>
      <c r="E35" s="36"/>
      <c r="F35" s="36"/>
      <c r="G35" s="36"/>
      <c r="H35" s="36"/>
      <c r="I35" s="36"/>
      <c r="J35" s="36"/>
    </row>
    <row r="36" spans="1:10" x14ac:dyDescent="0.3">
      <c r="A36" s="33"/>
      <c r="B36" s="34"/>
      <c r="C36" s="35"/>
      <c r="D36" s="36"/>
      <c r="E36" s="36"/>
      <c r="F36" s="36"/>
      <c r="G36" s="36"/>
      <c r="H36" s="36"/>
      <c r="I36" s="36"/>
      <c r="J36" s="36"/>
    </row>
    <row r="37" spans="1:10" x14ac:dyDescent="0.3">
      <c r="A37" s="33"/>
      <c r="B37" s="34"/>
      <c r="C37" s="37"/>
      <c r="D37" s="36"/>
      <c r="E37" s="36"/>
      <c r="F37" s="36"/>
      <c r="G37" s="36"/>
      <c r="H37" s="36"/>
      <c r="I37" s="36"/>
      <c r="J37" s="36"/>
    </row>
    <row r="38" spans="1:10" x14ac:dyDescent="0.3">
      <c r="A38" s="33"/>
      <c r="B38" s="34"/>
      <c r="C38" s="37"/>
      <c r="D38" s="36"/>
      <c r="E38" s="36"/>
      <c r="F38" s="36"/>
      <c r="G38" s="36"/>
      <c r="H38" s="36"/>
      <c r="I38" s="36"/>
      <c r="J38" s="36"/>
    </row>
    <row r="39" spans="1:10" x14ac:dyDescent="0.3">
      <c r="A39" s="33"/>
      <c r="B39" s="34"/>
      <c r="C39" s="35"/>
      <c r="D39" s="36"/>
      <c r="E39" s="36"/>
      <c r="F39" s="36"/>
      <c r="G39" s="36"/>
      <c r="H39" s="36"/>
      <c r="I39" s="36"/>
      <c r="J39" s="36"/>
    </row>
    <row r="40" spans="1:10" x14ac:dyDescent="0.3">
      <c r="A40" s="33"/>
      <c r="B40" s="34"/>
      <c r="C40" s="37"/>
      <c r="D40" s="36"/>
      <c r="E40" s="36"/>
      <c r="F40" s="36"/>
      <c r="G40" s="36"/>
      <c r="H40" s="36"/>
      <c r="I40" s="36"/>
      <c r="J40" s="36"/>
    </row>
    <row r="41" spans="1:10" x14ac:dyDescent="0.3">
      <c r="A41" s="33"/>
      <c r="B41" s="34"/>
      <c r="C41" s="35"/>
      <c r="D41" s="36"/>
      <c r="E41" s="36"/>
      <c r="F41" s="36"/>
      <c r="G41" s="36"/>
      <c r="H41" s="36"/>
      <c r="I41" s="36"/>
      <c r="J41" s="36"/>
    </row>
    <row r="42" spans="1:10" x14ac:dyDescent="0.3">
      <c r="A42" s="33"/>
      <c r="B42" s="34"/>
      <c r="C42" s="35"/>
      <c r="D42" s="36"/>
      <c r="E42" s="36"/>
      <c r="F42" s="36"/>
      <c r="G42" s="36"/>
      <c r="H42" s="36"/>
      <c r="I42" s="36"/>
      <c r="J42" s="36"/>
    </row>
    <row r="43" spans="1:10" x14ac:dyDescent="0.3">
      <c r="A43" s="33"/>
      <c r="B43" s="34"/>
      <c r="C43" s="35"/>
      <c r="D43" s="36"/>
      <c r="E43" s="36"/>
      <c r="F43" s="36"/>
      <c r="G43" s="36"/>
      <c r="H43" s="36"/>
      <c r="I43" s="36"/>
      <c r="J43" s="36"/>
    </row>
    <row r="44" spans="1:10" x14ac:dyDescent="0.3">
      <c r="A44" s="33"/>
      <c r="B44" s="34"/>
      <c r="C44" s="35"/>
      <c r="D44" s="36"/>
      <c r="E44" s="36"/>
      <c r="F44" s="36"/>
      <c r="G44" s="36"/>
      <c r="H44" s="36"/>
      <c r="I44" s="36"/>
      <c r="J44" s="36"/>
    </row>
    <row r="45" spans="1:10" x14ac:dyDescent="0.3">
      <c r="A45" s="33"/>
      <c r="B45" s="34"/>
      <c r="C45" s="35"/>
      <c r="D45" s="36"/>
      <c r="E45" s="36"/>
      <c r="F45" s="36"/>
      <c r="G45" s="36"/>
      <c r="H45" s="36"/>
      <c r="I45" s="36"/>
      <c r="J45" s="36"/>
    </row>
    <row r="46" spans="1:10" x14ac:dyDescent="0.3">
      <c r="A46" s="33"/>
      <c r="B46" s="34"/>
      <c r="C46" s="35"/>
      <c r="D46" s="36"/>
      <c r="E46" s="36"/>
      <c r="F46" s="36"/>
      <c r="G46" s="36"/>
      <c r="H46" s="36"/>
      <c r="I46" s="36"/>
      <c r="J46" s="36"/>
    </row>
    <row r="47" spans="1:10" x14ac:dyDescent="0.3">
      <c r="A47" s="33"/>
      <c r="B47" s="34"/>
      <c r="C47" s="35"/>
      <c r="D47" s="36"/>
      <c r="E47" s="36"/>
      <c r="F47" s="36"/>
      <c r="G47" s="36"/>
      <c r="H47" s="36"/>
      <c r="I47" s="36"/>
      <c r="J47" s="36"/>
    </row>
    <row r="48" spans="1:10" x14ac:dyDescent="0.3">
      <c r="A48" s="33"/>
      <c r="B48" s="34"/>
      <c r="C48" s="35"/>
      <c r="D48" s="36"/>
      <c r="E48" s="36"/>
      <c r="F48" s="36"/>
      <c r="G48" s="36"/>
      <c r="H48" s="36"/>
      <c r="I48" s="36"/>
      <c r="J48" s="36"/>
    </row>
    <row r="49" spans="1:10" x14ac:dyDescent="0.3">
      <c r="A49" s="33"/>
      <c r="B49" s="34"/>
      <c r="C49" s="35"/>
      <c r="D49" s="36"/>
      <c r="E49" s="36"/>
      <c r="F49" s="36"/>
      <c r="G49" s="36"/>
      <c r="H49" s="36"/>
      <c r="I49" s="36"/>
      <c r="J49" s="36"/>
    </row>
    <row r="50" spans="1:10" x14ac:dyDescent="0.3">
      <c r="A50" s="33"/>
      <c r="B50" s="34"/>
      <c r="C50" s="35"/>
      <c r="D50" s="36"/>
      <c r="E50" s="36"/>
      <c r="F50" s="36"/>
      <c r="G50" s="36"/>
      <c r="H50" s="36"/>
      <c r="I50" s="36"/>
      <c r="J50" s="36"/>
    </row>
    <row r="51" spans="1:10" x14ac:dyDescent="0.3">
      <c r="A51" s="33"/>
      <c r="B51" s="34"/>
      <c r="C51" s="35"/>
      <c r="D51" s="36"/>
      <c r="E51" s="36"/>
      <c r="F51" s="36"/>
      <c r="G51" s="36"/>
      <c r="H51" s="36"/>
      <c r="I51" s="36"/>
      <c r="J51" s="36"/>
    </row>
    <row r="52" spans="1:10" x14ac:dyDescent="0.3">
      <c r="A52" s="33"/>
      <c r="B52" s="34"/>
      <c r="C52" s="35"/>
      <c r="D52" s="36"/>
      <c r="E52" s="36"/>
      <c r="F52" s="36"/>
      <c r="G52" s="36"/>
      <c r="H52" s="36"/>
      <c r="I52" s="36"/>
      <c r="J52" s="36"/>
    </row>
    <row r="53" spans="1:10" x14ac:dyDescent="0.3">
      <c r="A53" s="33"/>
      <c r="B53" s="34"/>
      <c r="C53" s="37"/>
      <c r="D53" s="36"/>
      <c r="E53" s="36"/>
      <c r="F53" s="36"/>
      <c r="G53" s="36"/>
      <c r="H53" s="36"/>
      <c r="I53" s="36"/>
      <c r="J53" s="36"/>
    </row>
    <row r="54" spans="1:10" x14ac:dyDescent="0.3">
      <c r="A54" s="33"/>
      <c r="B54" s="34"/>
      <c r="C54" s="35"/>
      <c r="D54" s="38"/>
      <c r="E54" s="38"/>
      <c r="F54" s="36"/>
      <c r="G54" s="36"/>
      <c r="H54" s="36"/>
      <c r="I54" s="36"/>
      <c r="J54" s="36"/>
    </row>
    <row r="55" spans="1:10" x14ac:dyDescent="0.3">
      <c r="A55" s="33"/>
      <c r="B55" s="34"/>
      <c r="C55" s="35"/>
      <c r="D55" s="38"/>
      <c r="E55" s="38"/>
      <c r="F55" s="36"/>
      <c r="G55" s="36"/>
      <c r="H55" s="36"/>
      <c r="I55" s="36"/>
      <c r="J55" s="36"/>
    </row>
    <row r="56" spans="1:10" x14ac:dyDescent="0.3">
      <c r="A56" s="33"/>
      <c r="B56" s="34"/>
      <c r="C56" s="35"/>
      <c r="D56" s="38"/>
      <c r="E56" s="38"/>
      <c r="F56" s="36"/>
      <c r="G56" s="36"/>
      <c r="H56" s="36"/>
      <c r="I56" s="36"/>
      <c r="J56" s="36"/>
    </row>
    <row r="57" spans="1:10" x14ac:dyDescent="0.3">
      <c r="A57" s="33"/>
      <c r="B57" s="34"/>
      <c r="C57" s="35"/>
      <c r="D57" s="38"/>
      <c r="E57" s="38"/>
      <c r="F57" s="36"/>
      <c r="G57" s="36"/>
      <c r="H57" s="36"/>
      <c r="I57" s="36"/>
      <c r="J57" s="36"/>
    </row>
    <row r="58" spans="1:10" x14ac:dyDescent="0.3">
      <c r="A58" s="33"/>
      <c r="B58" s="34"/>
      <c r="C58" s="35"/>
      <c r="D58" s="38"/>
      <c r="E58" s="38"/>
      <c r="F58" s="36"/>
      <c r="G58" s="36"/>
      <c r="H58" s="36"/>
      <c r="I58" s="36"/>
      <c r="J58" s="36"/>
    </row>
    <row r="59" spans="1:10" x14ac:dyDescent="0.3">
      <c r="A59" s="33"/>
      <c r="B59" s="39"/>
      <c r="C59" s="38"/>
      <c r="D59" s="38"/>
      <c r="E59" s="38"/>
      <c r="F59" s="38"/>
      <c r="G59" s="38"/>
      <c r="H59" s="38"/>
      <c r="I59" s="38"/>
      <c r="J59" s="38"/>
    </row>
    <row r="60" spans="1:10" x14ac:dyDescent="0.3">
      <c r="A60" s="33"/>
      <c r="B60" s="39"/>
      <c r="C60" s="38"/>
      <c r="D60" s="38"/>
      <c r="E60" s="38"/>
      <c r="F60" s="38"/>
      <c r="G60" s="38"/>
      <c r="H60" s="38"/>
      <c r="I60" s="38"/>
      <c r="J60" s="38"/>
    </row>
    <row r="61" spans="1:10" x14ac:dyDescent="0.3">
      <c r="A61" s="33"/>
      <c r="B61" s="39"/>
      <c r="C61" s="38"/>
      <c r="D61" s="38"/>
      <c r="E61" s="38"/>
      <c r="F61" s="38"/>
      <c r="G61" s="38"/>
      <c r="H61" s="38"/>
      <c r="I61" s="38"/>
      <c r="J61" s="38"/>
    </row>
    <row r="62" spans="1:10" x14ac:dyDescent="0.3">
      <c r="A62" s="33"/>
      <c r="B62" s="39"/>
      <c r="C62" s="38"/>
      <c r="D62" s="38"/>
      <c r="E62" s="38"/>
      <c r="F62" s="38"/>
      <c r="G62" s="38"/>
      <c r="H62" s="38"/>
      <c r="I62" s="38"/>
      <c r="J62" s="38"/>
    </row>
    <row r="63" spans="1:10" x14ac:dyDescent="0.3">
      <c r="A63" s="33"/>
      <c r="B63" s="39"/>
      <c r="C63" s="38"/>
      <c r="D63" s="38"/>
      <c r="E63" s="38"/>
      <c r="F63" s="38"/>
      <c r="G63" s="38"/>
      <c r="H63" s="38"/>
      <c r="I63" s="38"/>
      <c r="J63" s="38"/>
    </row>
    <row r="64" spans="1:10" x14ac:dyDescent="0.3">
      <c r="A64" s="33"/>
      <c r="B64" s="39"/>
      <c r="C64" s="38"/>
      <c r="D64" s="38"/>
      <c r="E64" s="38"/>
      <c r="F64" s="38"/>
      <c r="G64" s="38"/>
      <c r="H64" s="38"/>
      <c r="I64" s="38"/>
      <c r="J64" s="38"/>
    </row>
    <row r="65" spans="1:10" x14ac:dyDescent="0.3">
      <c r="A65" s="33"/>
      <c r="B65" s="39"/>
      <c r="C65" s="38"/>
      <c r="D65" s="38"/>
      <c r="E65" s="38"/>
      <c r="F65" s="38"/>
      <c r="G65" s="38"/>
      <c r="H65" s="38"/>
      <c r="I65" s="38"/>
      <c r="J65" s="38"/>
    </row>
    <row r="66" spans="1:10" x14ac:dyDescent="0.3">
      <c r="A66" s="33"/>
      <c r="B66" s="39"/>
      <c r="C66" s="38"/>
      <c r="D66" s="38"/>
      <c r="E66" s="38"/>
      <c r="F66" s="38"/>
      <c r="G66" s="38"/>
      <c r="H66" s="38"/>
      <c r="I66" s="38"/>
      <c r="J66" s="38"/>
    </row>
    <row r="67" spans="1:10" x14ac:dyDescent="0.3">
      <c r="A67" s="33"/>
      <c r="B67" s="39"/>
      <c r="C67" s="38"/>
      <c r="D67" s="38"/>
      <c r="E67" s="38"/>
      <c r="F67" s="38"/>
      <c r="G67" s="38"/>
      <c r="H67" s="38"/>
      <c r="I67" s="38"/>
      <c r="J67" s="38"/>
    </row>
    <row r="68" spans="1:10" x14ac:dyDescent="0.3">
      <c r="A68" s="33"/>
      <c r="B68" s="39"/>
      <c r="C68" s="38"/>
      <c r="D68" s="38"/>
      <c r="E68" s="38"/>
      <c r="F68" s="38"/>
      <c r="G68" s="38"/>
      <c r="H68" s="38"/>
      <c r="I68" s="38"/>
      <c r="J68" s="38"/>
    </row>
    <row r="69" spans="1:10" x14ac:dyDescent="0.3">
      <c r="A69" s="33"/>
      <c r="B69" s="39"/>
      <c r="C69" s="38"/>
      <c r="D69" s="38"/>
      <c r="E69" s="38"/>
      <c r="F69" s="38"/>
      <c r="G69" s="38"/>
      <c r="H69" s="38"/>
      <c r="I69" s="38"/>
      <c r="J69" s="38"/>
    </row>
    <row r="70" spans="1:10" x14ac:dyDescent="0.3">
      <c r="A70" s="33"/>
      <c r="B70" s="39"/>
      <c r="C70" s="38"/>
      <c r="D70" s="38"/>
      <c r="E70" s="38"/>
      <c r="F70" s="38"/>
      <c r="G70" s="38"/>
      <c r="H70" s="38"/>
      <c r="I70" s="38"/>
      <c r="J70" s="38"/>
    </row>
    <row r="71" spans="1:10" x14ac:dyDescent="0.3">
      <c r="A71" s="33"/>
      <c r="B71" s="39"/>
      <c r="C71" s="38"/>
      <c r="D71" s="38"/>
      <c r="E71" s="38"/>
      <c r="F71" s="38"/>
      <c r="G71" s="38"/>
      <c r="H71" s="38"/>
      <c r="I71" s="38"/>
      <c r="J71" s="38"/>
    </row>
    <row r="72" spans="1:10" x14ac:dyDescent="0.3">
      <c r="A72" s="33"/>
      <c r="B72" s="39"/>
      <c r="C72" s="38"/>
      <c r="D72" s="38"/>
      <c r="E72" s="38"/>
      <c r="F72" s="38"/>
      <c r="G72" s="38"/>
      <c r="H72" s="38"/>
      <c r="I72" s="38"/>
      <c r="J72" s="38"/>
    </row>
    <row r="73" spans="1:10" x14ac:dyDescent="0.3">
      <c r="A73" s="33"/>
      <c r="B73" s="39"/>
      <c r="C73" s="38"/>
      <c r="D73" s="38"/>
      <c r="E73" s="38"/>
      <c r="F73" s="38"/>
      <c r="G73" s="38"/>
      <c r="H73" s="38"/>
      <c r="I73" s="38"/>
      <c r="J73" s="38"/>
    </row>
    <row r="74" spans="1:10" x14ac:dyDescent="0.3">
      <c r="A74" s="33"/>
      <c r="B74" s="39"/>
      <c r="C74" s="38"/>
      <c r="D74" s="38"/>
      <c r="E74" s="38"/>
      <c r="F74" s="38"/>
      <c r="G74" s="38"/>
      <c r="H74" s="38"/>
      <c r="I74" s="38"/>
      <c r="J74" s="38"/>
    </row>
    <row r="75" spans="1:10" x14ac:dyDescent="0.3">
      <c r="A75" s="33"/>
      <c r="B75" s="39"/>
      <c r="C75" s="38"/>
      <c r="D75" s="38"/>
      <c r="E75" s="38"/>
      <c r="F75" s="38"/>
      <c r="G75" s="38"/>
      <c r="H75" s="38"/>
      <c r="I75" s="38"/>
      <c r="J75" s="38"/>
    </row>
    <row r="76" spans="1:10" x14ac:dyDescent="0.3">
      <c r="A76" s="33"/>
      <c r="B76" s="39"/>
      <c r="C76" s="38"/>
      <c r="D76" s="38"/>
      <c r="E76" s="38"/>
      <c r="F76" s="38"/>
      <c r="G76" s="38"/>
      <c r="H76" s="38"/>
      <c r="I76" s="38"/>
      <c r="J76" s="38"/>
    </row>
    <row r="77" spans="1:10" x14ac:dyDescent="0.3">
      <c r="A77" s="33"/>
      <c r="B77" s="39"/>
      <c r="C77" s="38"/>
      <c r="D77" s="38"/>
      <c r="E77" s="38"/>
      <c r="F77" s="38"/>
      <c r="G77" s="38"/>
      <c r="H77" s="38"/>
      <c r="I77" s="38"/>
      <c r="J77" s="38"/>
    </row>
    <row r="78" spans="1:10" x14ac:dyDescent="0.3">
      <c r="A78" s="33"/>
      <c r="B78" s="39"/>
      <c r="C78" s="38"/>
      <c r="D78" s="38"/>
      <c r="E78" s="38"/>
      <c r="F78" s="38"/>
      <c r="G78" s="38"/>
      <c r="H78" s="38"/>
      <c r="I78" s="38"/>
      <c r="J78" s="38"/>
    </row>
    <row r="79" spans="1:10" x14ac:dyDescent="0.3">
      <c r="A79" s="33"/>
      <c r="B79" s="39"/>
      <c r="C79" s="38"/>
      <c r="D79" s="38"/>
      <c r="E79" s="38"/>
      <c r="F79" s="38"/>
      <c r="G79" s="38"/>
      <c r="H79" s="38"/>
      <c r="I79" s="38"/>
      <c r="J79" s="38"/>
    </row>
    <row r="80" spans="1:10" x14ac:dyDescent="0.3">
      <c r="A80" s="33"/>
      <c r="B80" s="39"/>
      <c r="C80" s="38"/>
      <c r="D80" s="38"/>
      <c r="E80" s="38"/>
      <c r="F80" s="38"/>
      <c r="G80" s="38"/>
      <c r="H80" s="38"/>
      <c r="I80" s="38"/>
      <c r="J80" s="38"/>
    </row>
    <row r="81" spans="1:10" x14ac:dyDescent="0.3">
      <c r="A81" s="33"/>
      <c r="B81" s="39"/>
      <c r="C81" s="38"/>
      <c r="D81" s="38"/>
      <c r="E81" s="38"/>
      <c r="F81" s="38"/>
      <c r="G81" s="38"/>
      <c r="H81" s="38"/>
      <c r="I81" s="38"/>
      <c r="J81" s="38"/>
    </row>
    <row r="82" spans="1:10" x14ac:dyDescent="0.3">
      <c r="A82" s="33"/>
      <c r="B82" s="39"/>
      <c r="C82" s="38"/>
      <c r="D82" s="38"/>
      <c r="E82" s="38"/>
      <c r="F82" s="38"/>
      <c r="G82" s="38"/>
      <c r="H82" s="38"/>
      <c r="I82" s="38"/>
      <c r="J82" s="38"/>
    </row>
    <row r="83" spans="1:10" x14ac:dyDescent="0.3">
      <c r="A83" s="33"/>
      <c r="B83" s="39"/>
      <c r="C83" s="38"/>
      <c r="D83" s="38"/>
      <c r="E83" s="38"/>
      <c r="F83" s="38"/>
      <c r="G83" s="38"/>
      <c r="H83" s="38"/>
      <c r="I83" s="38"/>
      <c r="J83" s="38"/>
    </row>
    <row r="84" spans="1:10" x14ac:dyDescent="0.3">
      <c r="A84" s="33"/>
      <c r="B84" s="39"/>
      <c r="C84" s="38"/>
      <c r="D84" s="38"/>
      <c r="E84" s="38"/>
      <c r="F84" s="38"/>
      <c r="G84" s="38"/>
      <c r="H84" s="38"/>
      <c r="I84" s="38"/>
      <c r="J84" s="38"/>
    </row>
    <row r="85" spans="1:10" x14ac:dyDescent="0.3">
      <c r="A85" s="33"/>
      <c r="B85" s="39"/>
      <c r="C85" s="38"/>
      <c r="D85" s="38"/>
      <c r="E85" s="38"/>
      <c r="F85" s="38"/>
      <c r="G85" s="38"/>
      <c r="H85" s="38"/>
      <c r="I85" s="38"/>
      <c r="J85" s="38"/>
    </row>
    <row r="86" spans="1:10" x14ac:dyDescent="0.3">
      <c r="A86" s="33"/>
      <c r="B86" s="39"/>
      <c r="C86" s="38"/>
      <c r="D86" s="38"/>
      <c r="E86" s="38"/>
      <c r="F86" s="38"/>
      <c r="G86" s="38"/>
      <c r="H86" s="38"/>
      <c r="I86" s="38"/>
      <c r="J86" s="38"/>
    </row>
    <row r="87" spans="1:10" x14ac:dyDescent="0.3">
      <c r="A87" s="33"/>
      <c r="B87" s="39"/>
      <c r="C87" s="38"/>
      <c r="D87" s="38"/>
      <c r="E87" s="38"/>
      <c r="F87" s="38"/>
      <c r="G87" s="38"/>
      <c r="H87" s="38"/>
      <c r="I87" s="38"/>
      <c r="J87" s="38"/>
    </row>
    <row r="88" spans="1:10" x14ac:dyDescent="0.3">
      <c r="A88" s="33"/>
      <c r="B88" s="39"/>
      <c r="C88" s="38"/>
      <c r="D88" s="38"/>
      <c r="E88" s="38"/>
      <c r="F88" s="38"/>
      <c r="G88" s="38"/>
      <c r="H88" s="38"/>
      <c r="I88" s="38"/>
      <c r="J88" s="38"/>
    </row>
    <row r="89" spans="1:10" x14ac:dyDescent="0.3">
      <c r="A89" s="33"/>
      <c r="B89" s="39"/>
      <c r="C89" s="38"/>
      <c r="D89" s="38"/>
      <c r="E89" s="38"/>
      <c r="F89" s="38"/>
      <c r="G89" s="38"/>
      <c r="H89" s="38"/>
      <c r="I89" s="38"/>
      <c r="J89" s="38"/>
    </row>
    <row r="90" spans="1:10" x14ac:dyDescent="0.3">
      <c r="A90" s="33"/>
      <c r="B90" s="39"/>
      <c r="C90" s="38"/>
      <c r="D90" s="38"/>
      <c r="E90" s="38"/>
      <c r="F90" s="38"/>
      <c r="G90" s="38"/>
      <c r="H90" s="38"/>
      <c r="I90" s="38"/>
      <c r="J90" s="38"/>
    </row>
    <row r="91" spans="1:10" x14ac:dyDescent="0.3">
      <c r="A91" s="33"/>
      <c r="B91" s="39"/>
      <c r="C91" s="38"/>
      <c r="D91" s="38"/>
      <c r="E91" s="38"/>
      <c r="F91" s="38"/>
      <c r="G91" s="38"/>
      <c r="H91" s="38"/>
      <c r="I91" s="38"/>
      <c r="J91" s="38"/>
    </row>
    <row r="92" spans="1:10" x14ac:dyDescent="0.3">
      <c r="A92" s="33"/>
      <c r="B92" s="39"/>
      <c r="C92" s="38"/>
      <c r="D92" s="38"/>
      <c r="E92" s="38"/>
      <c r="F92" s="38"/>
      <c r="G92" s="38"/>
      <c r="H92" s="38"/>
      <c r="I92" s="38"/>
      <c r="J92" s="38"/>
    </row>
    <row r="93" spans="1:10" x14ac:dyDescent="0.3">
      <c r="A93" s="33"/>
      <c r="B93" s="39"/>
      <c r="C93" s="38"/>
      <c r="D93" s="38"/>
      <c r="E93" s="38"/>
      <c r="F93" s="38"/>
      <c r="G93" s="38"/>
      <c r="H93" s="38"/>
      <c r="I93" s="38"/>
      <c r="J93" s="38"/>
    </row>
    <row r="94" spans="1:10" x14ac:dyDescent="0.3">
      <c r="A94" s="33"/>
      <c r="B94" s="39"/>
      <c r="C94" s="38"/>
      <c r="D94" s="38"/>
      <c r="E94" s="38"/>
      <c r="F94" s="38"/>
      <c r="G94" s="38"/>
      <c r="H94" s="38"/>
      <c r="I94" s="38"/>
      <c r="J94" s="38"/>
    </row>
    <row r="95" spans="1:10" x14ac:dyDescent="0.3">
      <c r="A95" s="33"/>
      <c r="B95" s="39"/>
      <c r="C95" s="38"/>
      <c r="D95" s="38"/>
      <c r="E95" s="38"/>
      <c r="F95" s="38"/>
      <c r="G95" s="38"/>
      <c r="H95" s="38"/>
      <c r="I95" s="38"/>
      <c r="J95" s="38"/>
    </row>
    <row r="96" spans="1:10" x14ac:dyDescent="0.3">
      <c r="A96" s="33"/>
      <c r="B96" s="39"/>
      <c r="C96" s="38"/>
      <c r="D96" s="38"/>
      <c r="E96" s="38"/>
      <c r="F96" s="38"/>
      <c r="G96" s="38"/>
      <c r="H96" s="38"/>
      <c r="I96" s="38"/>
      <c r="J96" s="38"/>
    </row>
    <row r="97" spans="1:10" x14ac:dyDescent="0.3">
      <c r="A97" s="33"/>
      <c r="B97" s="39"/>
      <c r="C97" s="38"/>
      <c r="D97" s="38"/>
      <c r="E97" s="38"/>
      <c r="F97" s="38"/>
      <c r="G97" s="38"/>
      <c r="H97" s="38"/>
      <c r="I97" s="38"/>
      <c r="J97" s="38"/>
    </row>
    <row r="98" spans="1:10" x14ac:dyDescent="0.3">
      <c r="A98" s="33"/>
      <c r="B98" s="39"/>
      <c r="C98" s="38"/>
      <c r="D98" s="38"/>
      <c r="E98" s="38"/>
      <c r="F98" s="38"/>
      <c r="G98" s="38"/>
      <c r="H98" s="38"/>
      <c r="I98" s="38"/>
      <c r="J98" s="38"/>
    </row>
    <row r="99" spans="1:10" x14ac:dyDescent="0.3">
      <c r="A99" s="33"/>
      <c r="B99" s="39"/>
      <c r="C99" s="38"/>
      <c r="D99" s="38"/>
      <c r="E99" s="38"/>
      <c r="F99" s="38"/>
      <c r="G99" s="38"/>
      <c r="H99" s="38"/>
      <c r="I99" s="38"/>
      <c r="J99" s="38"/>
    </row>
    <row r="100" spans="1:10" x14ac:dyDescent="0.3">
      <c r="A100" s="33"/>
      <c r="B100" s="39"/>
      <c r="C100" s="38"/>
      <c r="D100" s="38"/>
      <c r="E100" s="38"/>
      <c r="F100" s="38"/>
      <c r="G100" s="38"/>
      <c r="H100" s="38"/>
      <c r="I100" s="38"/>
      <c r="J100" s="38"/>
    </row>
    <row r="101" spans="1:10" x14ac:dyDescent="0.3">
      <c r="A101" s="33"/>
      <c r="B101" s="39"/>
      <c r="C101" s="38"/>
      <c r="D101" s="38"/>
      <c r="E101" s="38"/>
      <c r="F101" s="38"/>
      <c r="G101" s="38"/>
      <c r="H101" s="38"/>
      <c r="I101" s="38"/>
      <c r="J101" s="38"/>
    </row>
    <row r="102" spans="1:10" x14ac:dyDescent="0.3">
      <c r="A102" s="33"/>
      <c r="B102" s="39"/>
      <c r="C102" s="38"/>
      <c r="D102" s="38"/>
      <c r="E102" s="38"/>
      <c r="F102" s="38"/>
      <c r="G102" s="38"/>
      <c r="H102" s="38"/>
      <c r="I102" s="38"/>
      <c r="J102" s="38"/>
    </row>
    <row r="103" spans="1:10" x14ac:dyDescent="0.3">
      <c r="A103" s="33"/>
      <c r="B103" s="39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3">
      <c r="A104" s="33"/>
      <c r="B104" s="39"/>
      <c r="C104" s="38"/>
      <c r="D104" s="38"/>
      <c r="E104" s="38"/>
      <c r="F104" s="38"/>
      <c r="G104" s="38"/>
      <c r="H104" s="38"/>
      <c r="I104" s="38"/>
      <c r="J104" s="38"/>
    </row>
    <row r="105" spans="1:10" x14ac:dyDescent="0.3">
      <c r="A105" s="33"/>
      <c r="B105" s="39"/>
      <c r="C105" s="38"/>
      <c r="D105" s="38"/>
      <c r="E105" s="38"/>
      <c r="F105" s="38"/>
      <c r="G105" s="38"/>
      <c r="H105" s="38"/>
      <c r="I105" s="38"/>
      <c r="J105" s="3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opLeftCell="A19" workbookViewId="0">
      <selection activeCell="K12" sqref="K12"/>
    </sheetView>
  </sheetViews>
  <sheetFormatPr defaultRowHeight="14.4" x14ac:dyDescent="0.3"/>
  <cols>
    <col min="2" max="2" width="20.6640625" customWidth="1"/>
    <col min="3" max="3" width="11.886718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20.399999999999999" customHeight="1" x14ac:dyDescent="0.3">
      <c r="A2" s="30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2.95" customHeight="1" x14ac:dyDescent="0.3">
      <c r="A3" s="29" t="s">
        <v>163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3">
      <c r="A4" s="31" t="s">
        <v>164</v>
      </c>
      <c r="B4" s="31"/>
      <c r="C4" s="31"/>
      <c r="D4" s="31"/>
      <c r="E4" s="31" t="s">
        <v>30</v>
      </c>
      <c r="F4" s="31"/>
      <c r="G4" s="31"/>
      <c r="H4" s="31"/>
      <c r="I4" s="31"/>
      <c r="J4" s="31"/>
      <c r="L4" s="1"/>
      <c r="M4" s="31" t="s">
        <v>10</v>
      </c>
      <c r="N4" s="31"/>
      <c r="O4" s="31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32.25" customHeight="1" x14ac:dyDescent="0.3">
      <c r="A6" s="21">
        <v>1</v>
      </c>
      <c r="B6" s="22" t="s">
        <v>120</v>
      </c>
      <c r="C6" s="23" t="s">
        <v>121</v>
      </c>
      <c r="D6" s="23">
        <v>8.18</v>
      </c>
      <c r="E6" s="23">
        <v>8.8000000000000007</v>
      </c>
      <c r="F6" s="23">
        <v>8.5399999999999991</v>
      </c>
      <c r="G6" s="23">
        <v>8.77</v>
      </c>
      <c r="H6" s="23">
        <v>5.75</v>
      </c>
      <c r="I6" s="24">
        <v>6.5</v>
      </c>
      <c r="J6" s="24">
        <v>7.75</v>
      </c>
      <c r="L6" s="4">
        <v>1</v>
      </c>
      <c r="M6" s="3">
        <f>COUNTIFS($D$6:$D$105, "&lt;10.01", $D$6:$D$105, "&gt;7.99")</f>
        <v>7</v>
      </c>
      <c r="N6" s="7">
        <f>COUNTIFS($D$6:$D$105, "&lt;8.0", $D$6:$D$105, "&gt;5.99")</f>
        <v>11</v>
      </c>
      <c r="O6" s="3">
        <f>COUNTIF($D$6:$D$105, "&lt;6")</f>
        <v>0</v>
      </c>
      <c r="P6" s="1">
        <f>M6+N6+O6</f>
        <v>18</v>
      </c>
    </row>
    <row r="7" spans="1:16" ht="33" customHeight="1" x14ac:dyDescent="0.3">
      <c r="A7" s="21">
        <v>2</v>
      </c>
      <c r="B7" s="22" t="s">
        <v>122</v>
      </c>
      <c r="C7" s="23" t="s">
        <v>123</v>
      </c>
      <c r="D7" s="23">
        <v>7.36</v>
      </c>
      <c r="E7" s="23">
        <v>7.8</v>
      </c>
      <c r="F7" s="23">
        <v>8.08</v>
      </c>
      <c r="G7" s="23">
        <v>8.31</v>
      </c>
      <c r="H7" s="23" t="s">
        <v>33</v>
      </c>
      <c r="I7" s="24">
        <v>5.75</v>
      </c>
      <c r="J7" s="24" t="s">
        <v>33</v>
      </c>
      <c r="L7" s="5">
        <v>2</v>
      </c>
      <c r="M7" s="7">
        <f>COUNTIFS($E$6:$E$105, "&lt;10.01", $E$6:$E$105, "&gt;7.99")</f>
        <v>9</v>
      </c>
      <c r="N7" s="3">
        <f>COUNTIFS($E$6:$E$105, "&lt;8.0", $E$6:$E$105, "&gt;5.99")</f>
        <v>9</v>
      </c>
      <c r="O7" s="3">
        <f>COUNTIF($E$6:$E$105, "&lt;6")</f>
        <v>0</v>
      </c>
      <c r="P7" s="1">
        <f t="shared" ref="P7:P12" si="0">M7+N7+O7</f>
        <v>18</v>
      </c>
    </row>
    <row r="8" spans="1:16" ht="15.6" x14ac:dyDescent="0.3">
      <c r="A8" s="21">
        <v>3</v>
      </c>
      <c r="B8" s="22" t="s">
        <v>124</v>
      </c>
      <c r="C8" s="23">
        <v>10412</v>
      </c>
      <c r="D8" s="23">
        <v>7.64</v>
      </c>
      <c r="E8" s="23">
        <v>7.3</v>
      </c>
      <c r="F8" s="23">
        <v>7.31</v>
      </c>
      <c r="G8" s="23">
        <v>7.15</v>
      </c>
      <c r="H8" s="23">
        <v>5</v>
      </c>
      <c r="I8" s="24">
        <v>6</v>
      </c>
      <c r="J8" s="24">
        <v>6.72</v>
      </c>
      <c r="L8" s="5">
        <v>3</v>
      </c>
      <c r="M8" s="3">
        <f>COUNTIFS($F$6:$F$105, "&lt;10.01", $F$6:$F$105, "&gt;7.99")</f>
        <v>13</v>
      </c>
      <c r="N8" s="3">
        <f>COUNTIFS($F$6:$F$105, "&lt;8.0", $F$6:$F$105, "&gt;5.99")</f>
        <v>7</v>
      </c>
      <c r="O8" s="3">
        <f>COUNTIF($F$6:$F$105, "&lt;6")</f>
        <v>0</v>
      </c>
      <c r="P8" s="1">
        <f t="shared" si="0"/>
        <v>20</v>
      </c>
    </row>
    <row r="9" spans="1:16" ht="27" customHeight="1" x14ac:dyDescent="0.3">
      <c r="A9" s="21">
        <v>4</v>
      </c>
      <c r="B9" s="22" t="s">
        <v>125</v>
      </c>
      <c r="C9" s="23" t="s">
        <v>126</v>
      </c>
      <c r="D9" s="23">
        <v>6.27</v>
      </c>
      <c r="E9" s="23">
        <v>6.7</v>
      </c>
      <c r="F9" s="23">
        <v>6.38</v>
      </c>
      <c r="G9" s="23">
        <v>8.08</v>
      </c>
      <c r="H9" s="23" t="s">
        <v>33</v>
      </c>
      <c r="I9" s="24" t="s">
        <v>33</v>
      </c>
      <c r="J9" s="24" t="s">
        <v>33</v>
      </c>
      <c r="L9" s="5">
        <v>4</v>
      </c>
      <c r="M9" s="3">
        <f>COUNTIFS($G$6:$G$105, "&lt;10.01", $G$6:$G$105, "&gt;7.99")</f>
        <v>13</v>
      </c>
      <c r="N9" s="3">
        <f>COUNTIFS($G$6:$G$105, "&lt;8.0", $G$6:$G$105, "&gt;5.99")</f>
        <v>7</v>
      </c>
      <c r="O9" s="3">
        <f>COUNTIF($G$6:$G$105, "&lt;6")</f>
        <v>0</v>
      </c>
      <c r="P9" s="1">
        <f t="shared" si="0"/>
        <v>20</v>
      </c>
    </row>
    <row r="10" spans="1:16" ht="15.6" x14ac:dyDescent="0.3">
      <c r="A10" s="21">
        <v>5</v>
      </c>
      <c r="B10" s="22" t="s">
        <v>127</v>
      </c>
      <c r="C10" s="23">
        <v>10668</v>
      </c>
      <c r="D10" s="23">
        <v>6.27</v>
      </c>
      <c r="E10" s="25">
        <v>6.6</v>
      </c>
      <c r="F10" s="23">
        <v>6.62</v>
      </c>
      <c r="G10" s="23">
        <v>7.85</v>
      </c>
      <c r="H10" s="23">
        <v>5.5</v>
      </c>
      <c r="I10" s="24">
        <v>5.75</v>
      </c>
      <c r="J10" s="24">
        <v>6.45</v>
      </c>
      <c r="L10" s="5">
        <v>5</v>
      </c>
      <c r="M10" s="3">
        <f>COUNTIFS($H$6:$H$105, "&lt;10.01", $H$6:$H$105, "&gt;7.99")</f>
        <v>0</v>
      </c>
      <c r="N10" s="3">
        <f>COUNTIFS($H$6:$H$105, "&lt;8.00", $H$6:$H$105, "&gt;5.99")</f>
        <v>2</v>
      </c>
      <c r="O10" s="3">
        <f>COUNTIF($H$6:$H$105, "&lt;6")</f>
        <v>7</v>
      </c>
      <c r="P10" s="1">
        <f t="shared" si="0"/>
        <v>9</v>
      </c>
    </row>
    <row r="11" spans="1:16" ht="15.6" x14ac:dyDescent="0.3">
      <c r="A11" s="21">
        <v>6</v>
      </c>
      <c r="B11" s="22" t="s">
        <v>128</v>
      </c>
      <c r="C11" s="23">
        <v>10157</v>
      </c>
      <c r="D11" s="23">
        <v>6.73</v>
      </c>
      <c r="E11" s="23">
        <v>6.8</v>
      </c>
      <c r="F11" s="23">
        <v>8.08</v>
      </c>
      <c r="G11" s="23">
        <v>8.08</v>
      </c>
      <c r="H11" s="23">
        <v>6.25</v>
      </c>
      <c r="I11" s="24">
        <v>7</v>
      </c>
      <c r="J11" s="24">
        <v>7.2</v>
      </c>
      <c r="L11" s="5">
        <v>6</v>
      </c>
      <c r="M11" s="3">
        <f>COUNTIFS($I$6:$I$105, "&lt;10.01", $I$6:$I$105, "&gt;7.99")</f>
        <v>0</v>
      </c>
      <c r="N11" s="3">
        <f>COUNTIFS($I$6:$I$105, "&lt;8.00", $I$6:$I$105, "&gt;5.99")</f>
        <v>7</v>
      </c>
      <c r="O11" s="3">
        <f>COUNTIF($I$6:$I$105, "&lt;6")</f>
        <v>4</v>
      </c>
      <c r="P11" s="1">
        <f t="shared" si="0"/>
        <v>11</v>
      </c>
    </row>
    <row r="12" spans="1:16" ht="33.75" customHeight="1" x14ac:dyDescent="0.3">
      <c r="A12" s="21">
        <v>7</v>
      </c>
      <c r="B12" s="22" t="s">
        <v>129</v>
      </c>
      <c r="C12" s="23" t="s">
        <v>130</v>
      </c>
      <c r="D12" s="23">
        <v>8.64</v>
      </c>
      <c r="E12" s="23">
        <v>9</v>
      </c>
      <c r="F12" s="23">
        <v>8.23</v>
      </c>
      <c r="G12" s="23">
        <v>8.69</v>
      </c>
      <c r="H12" s="23">
        <v>6.25</v>
      </c>
      <c r="I12" s="24">
        <v>6.5</v>
      </c>
      <c r="J12" s="24">
        <v>7.86</v>
      </c>
      <c r="L12" s="6" t="s">
        <v>9</v>
      </c>
      <c r="M12" s="1">
        <f>COUNTIFS($J$6:$J$105, "&lt;10.01", $J$6:$J$105, "&gt;7.99")</f>
        <v>0</v>
      </c>
      <c r="N12" s="1">
        <f>COUNTIFS($J$6:$J$105, "&lt;8.0", $J$6:$J$105, "&gt;5.99")</f>
        <v>9</v>
      </c>
      <c r="O12" s="1">
        <f>COUNTIF($J$6:$J$105, "&lt;6")</f>
        <v>0</v>
      </c>
      <c r="P12" s="1">
        <f t="shared" si="0"/>
        <v>9</v>
      </c>
    </row>
    <row r="13" spans="1:16" ht="28.5" customHeight="1" x14ac:dyDescent="0.3">
      <c r="A13" s="21">
        <v>8</v>
      </c>
      <c r="B13" s="22" t="s">
        <v>131</v>
      </c>
      <c r="C13" s="23" t="s">
        <v>149</v>
      </c>
      <c r="D13" s="25" t="s">
        <v>33</v>
      </c>
      <c r="E13" s="25" t="s">
        <v>33</v>
      </c>
      <c r="F13" s="23">
        <v>6.54</v>
      </c>
      <c r="G13" s="23">
        <v>6.85</v>
      </c>
      <c r="H13" s="23" t="s">
        <v>33</v>
      </c>
      <c r="I13" s="24" t="s">
        <v>33</v>
      </c>
      <c r="J13" s="24" t="s">
        <v>33</v>
      </c>
    </row>
    <row r="14" spans="1:16" ht="33.75" customHeight="1" x14ac:dyDescent="0.3">
      <c r="A14" s="21">
        <v>9</v>
      </c>
      <c r="B14" s="22" t="s">
        <v>132</v>
      </c>
      <c r="C14" s="23" t="s">
        <v>133</v>
      </c>
      <c r="D14" s="23">
        <v>8.09</v>
      </c>
      <c r="E14" s="23">
        <v>8.5</v>
      </c>
      <c r="F14" s="23">
        <v>8.08</v>
      </c>
      <c r="G14" s="23">
        <v>8.77</v>
      </c>
      <c r="H14" s="23" t="s">
        <v>33</v>
      </c>
      <c r="I14" s="24" t="s">
        <v>33</v>
      </c>
      <c r="J14" s="24" t="s">
        <v>33</v>
      </c>
    </row>
    <row r="15" spans="1:16" ht="26.25" customHeight="1" x14ac:dyDescent="0.3">
      <c r="A15" s="21">
        <v>10</v>
      </c>
      <c r="B15" s="22" t="s">
        <v>134</v>
      </c>
      <c r="C15" s="23">
        <v>10438</v>
      </c>
      <c r="D15" s="23" t="s">
        <v>135</v>
      </c>
      <c r="E15" s="25"/>
      <c r="F15" s="23">
        <v>7.54</v>
      </c>
      <c r="G15" s="23">
        <v>6.92</v>
      </c>
      <c r="H15" s="23" t="s">
        <v>33</v>
      </c>
      <c r="I15" s="24"/>
      <c r="J15" s="24"/>
    </row>
    <row r="16" spans="1:16" ht="30.6" x14ac:dyDescent="0.3">
      <c r="A16" s="21">
        <v>11</v>
      </c>
      <c r="B16" s="22" t="s">
        <v>136</v>
      </c>
      <c r="C16" s="23" t="s">
        <v>137</v>
      </c>
      <c r="D16" s="23">
        <v>7.91</v>
      </c>
      <c r="E16" s="23">
        <v>8.1999999999999993</v>
      </c>
      <c r="F16" s="23">
        <v>8.5399999999999991</v>
      </c>
      <c r="G16" s="23">
        <v>8.69</v>
      </c>
      <c r="H16" s="23">
        <v>5.75</v>
      </c>
      <c r="I16" s="24">
        <v>6.5</v>
      </c>
      <c r="J16" s="24">
        <v>7.61</v>
      </c>
    </row>
    <row r="17" spans="1:19" ht="73.2" customHeight="1" x14ac:dyDescent="0.3">
      <c r="A17" s="21">
        <v>12</v>
      </c>
      <c r="B17" s="22" t="s">
        <v>138</v>
      </c>
      <c r="C17" s="23" t="s">
        <v>150</v>
      </c>
      <c r="D17" s="23">
        <v>8.73</v>
      </c>
      <c r="E17" s="23">
        <v>8.4</v>
      </c>
      <c r="F17" s="23">
        <v>8.6199999999999992</v>
      </c>
      <c r="G17" s="23">
        <v>8.5399999999999991</v>
      </c>
      <c r="H17" s="23">
        <v>5</v>
      </c>
      <c r="I17" s="24">
        <v>5.75</v>
      </c>
      <c r="J17" s="24">
        <v>7.49</v>
      </c>
      <c r="L17" s="8" t="s">
        <v>162</v>
      </c>
      <c r="M17" s="27" t="s">
        <v>15</v>
      </c>
      <c r="N17" s="27"/>
      <c r="O17" s="27"/>
      <c r="P17" s="27"/>
      <c r="Q17" s="27"/>
      <c r="R17" s="27"/>
      <c r="S17" s="2" t="s">
        <v>16</v>
      </c>
    </row>
    <row r="18" spans="1:19" ht="30.6" x14ac:dyDescent="0.3">
      <c r="A18" s="21">
        <v>13</v>
      </c>
      <c r="B18" s="22" t="s">
        <v>139</v>
      </c>
      <c r="C18" s="23" t="s">
        <v>151</v>
      </c>
      <c r="D18" s="23">
        <v>7.64</v>
      </c>
      <c r="E18" s="23">
        <v>7.3</v>
      </c>
      <c r="F18" s="23">
        <v>7.69</v>
      </c>
      <c r="G18" s="23">
        <v>7.38</v>
      </c>
      <c r="H18" s="23" t="s">
        <v>33</v>
      </c>
      <c r="I18" s="24"/>
      <c r="J18" s="24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ht="30.6" x14ac:dyDescent="0.3">
      <c r="A19" s="21">
        <v>14</v>
      </c>
      <c r="B19" s="22" t="s">
        <v>140</v>
      </c>
      <c r="C19" s="23" t="s">
        <v>152</v>
      </c>
      <c r="D19" s="23">
        <v>9</v>
      </c>
      <c r="E19" s="23">
        <v>8.6</v>
      </c>
      <c r="F19" s="23">
        <v>8.77</v>
      </c>
      <c r="G19" s="23">
        <v>8.69</v>
      </c>
      <c r="H19" s="23">
        <v>5.5</v>
      </c>
      <c r="I19" s="24">
        <v>6.25</v>
      </c>
      <c r="J19" s="24">
        <v>7.79</v>
      </c>
      <c r="L19" s="1" t="s">
        <v>18</v>
      </c>
      <c r="M19" s="12" t="s">
        <v>158</v>
      </c>
      <c r="N19" s="12" t="s">
        <v>158</v>
      </c>
      <c r="O19" s="12" t="s">
        <v>159</v>
      </c>
      <c r="P19" s="12" t="s">
        <v>159</v>
      </c>
      <c r="Q19" s="12" t="s">
        <v>160</v>
      </c>
      <c r="R19" s="12" t="s">
        <v>160</v>
      </c>
      <c r="S19" s="12" t="s">
        <v>157</v>
      </c>
    </row>
    <row r="20" spans="1:19" ht="30.6" x14ac:dyDescent="0.3">
      <c r="A20" s="21">
        <v>15</v>
      </c>
      <c r="B20" s="22" t="s">
        <v>141</v>
      </c>
      <c r="C20" s="23" t="s">
        <v>153</v>
      </c>
      <c r="D20" s="23">
        <v>7.91</v>
      </c>
      <c r="E20" s="23">
        <v>7.6</v>
      </c>
      <c r="F20" s="23">
        <v>8.08</v>
      </c>
      <c r="G20" s="23">
        <v>8.08</v>
      </c>
      <c r="H20" s="23" t="s">
        <v>33</v>
      </c>
      <c r="I20" s="24" t="s">
        <v>33</v>
      </c>
      <c r="J20" s="24" t="s">
        <v>33</v>
      </c>
      <c r="L20" s="9" t="s">
        <v>19</v>
      </c>
      <c r="M20" s="1">
        <f>P6</f>
        <v>18</v>
      </c>
      <c r="N20" s="1">
        <f>P7</f>
        <v>18</v>
      </c>
      <c r="O20" s="1">
        <f>P8</f>
        <v>20</v>
      </c>
      <c r="P20" s="1">
        <f>P9</f>
        <v>20</v>
      </c>
      <c r="Q20" s="1">
        <f>P10</f>
        <v>9</v>
      </c>
      <c r="R20" s="1">
        <f>P11</f>
        <v>11</v>
      </c>
      <c r="S20" s="13">
        <f>P12</f>
        <v>9</v>
      </c>
    </row>
    <row r="21" spans="1:19" ht="30.6" x14ac:dyDescent="0.3">
      <c r="A21" s="21">
        <v>16</v>
      </c>
      <c r="B21" s="22" t="s">
        <v>142</v>
      </c>
      <c r="C21" s="23" t="s">
        <v>143</v>
      </c>
      <c r="D21" s="23">
        <v>7.91</v>
      </c>
      <c r="E21" s="23">
        <v>8.5</v>
      </c>
      <c r="F21" s="23">
        <v>8.31</v>
      </c>
      <c r="G21" s="23">
        <v>7.85</v>
      </c>
      <c r="H21" s="23" t="s">
        <v>33</v>
      </c>
      <c r="I21" s="24" t="s">
        <v>33</v>
      </c>
      <c r="J21" s="24" t="s">
        <v>33</v>
      </c>
      <c r="L21" s="9" t="s">
        <v>20</v>
      </c>
      <c r="M21" s="1">
        <f>M6+N6</f>
        <v>18</v>
      </c>
      <c r="N21" s="1">
        <f>M7+N7</f>
        <v>18</v>
      </c>
      <c r="O21" s="1">
        <f>M8+N8</f>
        <v>20</v>
      </c>
      <c r="P21" s="1">
        <f>M9+N9</f>
        <v>20</v>
      </c>
      <c r="Q21" s="1">
        <f>M10+N10</f>
        <v>2</v>
      </c>
      <c r="R21" s="1">
        <f>M11+N11</f>
        <v>7</v>
      </c>
      <c r="S21" s="1">
        <f>M12+N12</f>
        <v>9</v>
      </c>
    </row>
    <row r="22" spans="1:19" ht="30.6" x14ac:dyDescent="0.3">
      <c r="A22" s="21">
        <v>17</v>
      </c>
      <c r="B22" s="22" t="s">
        <v>144</v>
      </c>
      <c r="C22" s="23" t="s">
        <v>154</v>
      </c>
      <c r="D22" s="23">
        <v>8.4499999999999993</v>
      </c>
      <c r="E22" s="23">
        <v>8.4</v>
      </c>
      <c r="F22" s="23">
        <v>8.5399999999999991</v>
      </c>
      <c r="G22" s="23">
        <v>8.08</v>
      </c>
      <c r="H22" s="23" t="s">
        <v>33</v>
      </c>
      <c r="I22" s="24" t="s">
        <v>33</v>
      </c>
      <c r="J22" s="24" t="s">
        <v>33</v>
      </c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22.222222222222221</v>
      </c>
      <c r="R22" s="6">
        <f t="shared" si="1"/>
        <v>63.636363636363633</v>
      </c>
      <c r="S22" s="6">
        <f t="shared" si="1"/>
        <v>100</v>
      </c>
    </row>
    <row r="23" spans="1:19" ht="30.6" x14ac:dyDescent="0.3">
      <c r="A23" s="21">
        <v>18</v>
      </c>
      <c r="B23" s="22" t="s">
        <v>145</v>
      </c>
      <c r="C23" s="23" t="s">
        <v>146</v>
      </c>
      <c r="D23" s="23">
        <v>8.73</v>
      </c>
      <c r="E23" s="23">
        <v>8.1999999999999993</v>
      </c>
      <c r="F23" s="23">
        <v>8.77</v>
      </c>
      <c r="G23" s="23">
        <v>8.5399999999999991</v>
      </c>
      <c r="H23" s="23">
        <v>5</v>
      </c>
      <c r="I23" s="24">
        <v>6.25</v>
      </c>
      <c r="J23" s="24">
        <v>7.58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0</v>
      </c>
      <c r="R23" s="32" t="str">
        <f t="shared" si="2"/>
        <v>2</v>
      </c>
      <c r="S23" s="11" t="str">
        <f t="shared" si="2"/>
        <v>3</v>
      </c>
    </row>
    <row r="24" spans="1:19" ht="30.6" x14ac:dyDescent="0.3">
      <c r="A24" s="21">
        <v>19</v>
      </c>
      <c r="B24" s="22" t="s">
        <v>147</v>
      </c>
      <c r="C24" s="23" t="s">
        <v>155</v>
      </c>
      <c r="D24" s="23">
        <v>7.09</v>
      </c>
      <c r="E24" s="23">
        <v>7.3</v>
      </c>
      <c r="F24" s="23">
        <v>8</v>
      </c>
      <c r="G24" s="23">
        <v>8.08</v>
      </c>
      <c r="H24" s="23" t="s">
        <v>33</v>
      </c>
      <c r="I24" s="24">
        <v>5.5</v>
      </c>
      <c r="J24" s="24" t="s">
        <v>33</v>
      </c>
    </row>
    <row r="25" spans="1:19" ht="61.95" customHeight="1" x14ac:dyDescent="0.3">
      <c r="A25" s="3">
        <v>20</v>
      </c>
      <c r="B25" s="25" t="s">
        <v>148</v>
      </c>
      <c r="C25" s="26" t="s">
        <v>156</v>
      </c>
      <c r="D25" s="26">
        <v>7</v>
      </c>
      <c r="E25" s="26">
        <v>7</v>
      </c>
      <c r="F25" s="26">
        <v>7.85</v>
      </c>
      <c r="G25" s="26">
        <v>7.62</v>
      </c>
      <c r="H25" s="23" t="s">
        <v>33</v>
      </c>
      <c r="I25" s="24"/>
      <c r="J25" s="24"/>
      <c r="L25" s="28" t="s">
        <v>161</v>
      </c>
      <c r="M25" s="28"/>
      <c r="N25" s="28"/>
      <c r="O25" s="28"/>
      <c r="P25" s="28"/>
      <c r="Q25" s="28"/>
      <c r="R25" s="28"/>
      <c r="S25" s="28"/>
    </row>
    <row r="26" spans="1:19" x14ac:dyDescent="0.3">
      <c r="A26" s="33"/>
      <c r="B26" s="34"/>
      <c r="C26" s="35"/>
      <c r="D26" s="36"/>
      <c r="E26" s="36"/>
      <c r="F26" s="36"/>
      <c r="G26" s="36"/>
      <c r="H26" s="36"/>
      <c r="I26" s="36"/>
      <c r="J26" s="36"/>
    </row>
    <row r="27" spans="1:19" x14ac:dyDescent="0.3">
      <c r="A27" s="33"/>
      <c r="B27" s="34"/>
      <c r="C27" s="35"/>
      <c r="D27" s="36"/>
      <c r="E27" s="36"/>
      <c r="F27" s="36"/>
      <c r="G27" s="36"/>
      <c r="H27" s="36"/>
      <c r="I27" s="36"/>
      <c r="J27" s="36"/>
    </row>
    <row r="28" spans="1:19" x14ac:dyDescent="0.3">
      <c r="A28" s="33"/>
      <c r="B28" s="34"/>
      <c r="C28" s="37"/>
      <c r="D28" s="36"/>
      <c r="E28" s="36"/>
      <c r="F28" s="36"/>
      <c r="G28" s="36"/>
      <c r="H28" s="36"/>
      <c r="I28" s="36"/>
      <c r="J28" s="36"/>
    </row>
    <row r="29" spans="1:19" x14ac:dyDescent="0.3">
      <c r="A29" s="33"/>
      <c r="B29" s="34"/>
      <c r="C29" s="35"/>
      <c r="D29" s="36"/>
      <c r="E29" s="36"/>
      <c r="F29" s="36"/>
      <c r="G29" s="36"/>
      <c r="H29" s="36"/>
      <c r="I29" s="36"/>
      <c r="J29" s="36"/>
    </row>
    <row r="30" spans="1:19" x14ac:dyDescent="0.3">
      <c r="A30" s="33"/>
      <c r="B30" s="34"/>
      <c r="C30" s="35"/>
      <c r="D30" s="36"/>
      <c r="E30" s="36"/>
      <c r="F30" s="36"/>
      <c r="G30" s="36"/>
      <c r="H30" s="36"/>
      <c r="I30" s="36"/>
      <c r="J30" s="36"/>
    </row>
    <row r="31" spans="1:19" x14ac:dyDescent="0.3">
      <c r="A31" s="33"/>
      <c r="B31" s="34"/>
      <c r="C31" s="35"/>
      <c r="D31" s="36"/>
      <c r="E31" s="36"/>
      <c r="F31" s="36"/>
      <c r="G31" s="36"/>
      <c r="H31" s="36"/>
      <c r="I31" s="36"/>
      <c r="J31" s="36"/>
    </row>
    <row r="32" spans="1:19" x14ac:dyDescent="0.3">
      <c r="A32" s="33"/>
      <c r="B32" s="34"/>
      <c r="C32" s="35"/>
      <c r="D32" s="36"/>
      <c r="E32" s="36"/>
      <c r="F32" s="36"/>
      <c r="G32" s="36"/>
      <c r="H32" s="36"/>
      <c r="I32" s="36"/>
      <c r="J32" s="36"/>
    </row>
    <row r="33" spans="1:10" x14ac:dyDescent="0.3">
      <c r="A33" s="33"/>
      <c r="B33" s="34"/>
      <c r="C33" s="35"/>
      <c r="D33" s="36"/>
      <c r="E33" s="36"/>
      <c r="F33" s="36"/>
      <c r="G33" s="36"/>
      <c r="H33" s="36"/>
      <c r="I33" s="36"/>
      <c r="J33" s="36"/>
    </row>
    <row r="34" spans="1:10" x14ac:dyDescent="0.3">
      <c r="A34" s="33"/>
      <c r="B34" s="34"/>
      <c r="C34" s="35"/>
      <c r="D34" s="36"/>
      <c r="E34" s="36"/>
      <c r="F34" s="36"/>
      <c r="G34" s="36"/>
      <c r="H34" s="36"/>
      <c r="I34" s="36"/>
      <c r="J34" s="36"/>
    </row>
    <row r="35" spans="1:10" x14ac:dyDescent="0.3">
      <c r="A35" s="33"/>
      <c r="B35" s="34"/>
      <c r="C35" s="35"/>
      <c r="D35" s="36"/>
      <c r="E35" s="36"/>
      <c r="F35" s="36"/>
      <c r="G35" s="36"/>
      <c r="H35" s="36"/>
      <c r="I35" s="36"/>
      <c r="J35" s="36"/>
    </row>
    <row r="36" spans="1:10" x14ac:dyDescent="0.3">
      <c r="A36" s="33"/>
      <c r="B36" s="34"/>
      <c r="C36" s="35"/>
      <c r="D36" s="36"/>
      <c r="E36" s="36"/>
      <c r="F36" s="36"/>
      <c r="G36" s="36"/>
      <c r="H36" s="36"/>
      <c r="I36" s="36"/>
      <c r="J36" s="36"/>
    </row>
    <row r="37" spans="1:10" x14ac:dyDescent="0.3">
      <c r="A37" s="33"/>
      <c r="B37" s="34"/>
      <c r="C37" s="37"/>
      <c r="D37" s="36"/>
      <c r="E37" s="36"/>
      <c r="F37" s="36"/>
      <c r="G37" s="36"/>
      <c r="H37" s="36"/>
      <c r="I37" s="36"/>
      <c r="J37" s="36"/>
    </row>
    <row r="38" spans="1:10" x14ac:dyDescent="0.3">
      <c r="A38" s="33"/>
      <c r="B38" s="34"/>
      <c r="C38" s="37"/>
      <c r="D38" s="36"/>
      <c r="E38" s="36"/>
      <c r="F38" s="36"/>
      <c r="G38" s="36"/>
      <c r="H38" s="36"/>
      <c r="I38" s="36"/>
      <c r="J38" s="36"/>
    </row>
    <row r="39" spans="1:10" x14ac:dyDescent="0.3">
      <c r="A39" s="33"/>
      <c r="B39" s="34"/>
      <c r="C39" s="35"/>
      <c r="D39" s="36"/>
      <c r="E39" s="36"/>
      <c r="F39" s="36"/>
      <c r="G39" s="36"/>
      <c r="H39" s="36"/>
      <c r="I39" s="36"/>
      <c r="J39" s="36"/>
    </row>
    <row r="40" spans="1:10" x14ac:dyDescent="0.3">
      <c r="A40" s="33"/>
      <c r="B40" s="34"/>
      <c r="C40" s="37"/>
      <c r="D40" s="36"/>
      <c r="E40" s="36"/>
      <c r="F40" s="36"/>
      <c r="G40" s="36"/>
      <c r="H40" s="36"/>
      <c r="I40" s="36"/>
      <c r="J40" s="36"/>
    </row>
    <row r="41" spans="1:10" x14ac:dyDescent="0.3">
      <c r="A41" s="33"/>
      <c r="B41" s="34"/>
      <c r="C41" s="35"/>
      <c r="D41" s="36"/>
      <c r="E41" s="36"/>
      <c r="F41" s="36"/>
      <c r="G41" s="36"/>
      <c r="H41" s="36"/>
      <c r="I41" s="36"/>
      <c r="J41" s="36"/>
    </row>
    <row r="42" spans="1:10" x14ac:dyDescent="0.3">
      <c r="A42" s="33"/>
      <c r="B42" s="34"/>
      <c r="C42" s="35"/>
      <c r="D42" s="36"/>
      <c r="E42" s="36"/>
      <c r="F42" s="36"/>
      <c r="G42" s="36"/>
      <c r="H42" s="36"/>
      <c r="I42" s="36"/>
      <c r="J42" s="36"/>
    </row>
    <row r="43" spans="1:10" x14ac:dyDescent="0.3">
      <c r="A43" s="33"/>
      <c r="B43" s="34"/>
      <c r="C43" s="35"/>
      <c r="D43" s="36"/>
      <c r="E43" s="36"/>
      <c r="F43" s="36"/>
      <c r="G43" s="36"/>
      <c r="H43" s="36"/>
      <c r="I43" s="36"/>
      <c r="J43" s="36"/>
    </row>
    <row r="44" spans="1:10" x14ac:dyDescent="0.3">
      <c r="A44" s="33"/>
      <c r="B44" s="34"/>
      <c r="C44" s="35"/>
      <c r="D44" s="36"/>
      <c r="E44" s="36"/>
      <c r="F44" s="36"/>
      <c r="G44" s="36"/>
      <c r="H44" s="36"/>
      <c r="I44" s="36"/>
      <c r="J44" s="36"/>
    </row>
    <row r="45" spans="1:10" x14ac:dyDescent="0.3">
      <c r="A45" s="33"/>
      <c r="B45" s="34"/>
      <c r="C45" s="35"/>
      <c r="D45" s="36"/>
      <c r="E45" s="36"/>
      <c r="F45" s="36"/>
      <c r="G45" s="36"/>
      <c r="H45" s="36"/>
      <c r="I45" s="36"/>
      <c r="J45" s="36"/>
    </row>
    <row r="46" spans="1:10" x14ac:dyDescent="0.3">
      <c r="A46" s="33"/>
      <c r="B46" s="34"/>
      <c r="C46" s="35"/>
      <c r="D46" s="36"/>
      <c r="E46" s="36"/>
      <c r="F46" s="36"/>
      <c r="G46" s="36"/>
      <c r="H46" s="36"/>
      <c r="I46" s="36"/>
      <c r="J46" s="36"/>
    </row>
    <row r="47" spans="1:10" x14ac:dyDescent="0.3">
      <c r="A47" s="33"/>
      <c r="B47" s="34"/>
      <c r="C47" s="35"/>
      <c r="D47" s="36"/>
      <c r="E47" s="36"/>
      <c r="F47" s="36"/>
      <c r="G47" s="36"/>
      <c r="H47" s="36"/>
      <c r="I47" s="36"/>
      <c r="J47" s="36"/>
    </row>
    <row r="48" spans="1:10" x14ac:dyDescent="0.3">
      <c r="A48" s="33"/>
      <c r="B48" s="34"/>
      <c r="C48" s="35"/>
      <c r="D48" s="36"/>
      <c r="E48" s="36"/>
      <c r="F48" s="36"/>
      <c r="G48" s="36"/>
      <c r="H48" s="36"/>
      <c r="I48" s="36"/>
      <c r="J48" s="36"/>
    </row>
    <row r="49" spans="1:10" x14ac:dyDescent="0.3">
      <c r="A49" s="33"/>
      <c r="B49" s="34"/>
      <c r="C49" s="35"/>
      <c r="D49" s="36"/>
      <c r="E49" s="36"/>
      <c r="F49" s="36"/>
      <c r="G49" s="36"/>
      <c r="H49" s="36"/>
      <c r="I49" s="36"/>
      <c r="J49" s="36"/>
    </row>
    <row r="50" spans="1:10" x14ac:dyDescent="0.3">
      <c r="A50" s="33"/>
      <c r="B50" s="34"/>
      <c r="C50" s="35"/>
      <c r="D50" s="36"/>
      <c r="E50" s="36"/>
      <c r="F50" s="36"/>
      <c r="G50" s="36"/>
      <c r="H50" s="36"/>
      <c r="I50" s="36"/>
      <c r="J50" s="36"/>
    </row>
    <row r="51" spans="1:10" x14ac:dyDescent="0.3">
      <c r="A51" s="33"/>
      <c r="B51" s="34"/>
      <c r="C51" s="35"/>
      <c r="D51" s="36"/>
      <c r="E51" s="36"/>
      <c r="F51" s="36"/>
      <c r="G51" s="36"/>
      <c r="H51" s="36"/>
      <c r="I51" s="36"/>
      <c r="J51" s="36"/>
    </row>
    <row r="52" spans="1:10" x14ac:dyDescent="0.3">
      <c r="A52" s="33"/>
      <c r="B52" s="34"/>
      <c r="C52" s="35"/>
      <c r="D52" s="36"/>
      <c r="E52" s="36"/>
      <c r="F52" s="36"/>
      <c r="G52" s="36"/>
      <c r="H52" s="36"/>
      <c r="I52" s="36"/>
      <c r="J52" s="36"/>
    </row>
    <row r="53" spans="1:10" x14ac:dyDescent="0.3">
      <c r="A53" s="33"/>
      <c r="B53" s="34"/>
      <c r="C53" s="37"/>
      <c r="D53" s="36"/>
      <c r="E53" s="36"/>
      <c r="F53" s="36"/>
      <c r="G53" s="36"/>
      <c r="H53" s="36"/>
      <c r="I53" s="36"/>
      <c r="J53" s="36"/>
    </row>
    <row r="54" spans="1:10" x14ac:dyDescent="0.3">
      <c r="A54" s="33"/>
      <c r="B54" s="34"/>
      <c r="C54" s="35"/>
      <c r="D54" s="38"/>
      <c r="E54" s="38"/>
      <c r="F54" s="36"/>
      <c r="G54" s="36"/>
      <c r="H54" s="36"/>
      <c r="I54" s="36"/>
      <c r="J54" s="36"/>
    </row>
    <row r="55" spans="1:10" x14ac:dyDescent="0.3">
      <c r="A55" s="33"/>
      <c r="B55" s="34"/>
      <c r="C55" s="35"/>
      <c r="D55" s="38"/>
      <c r="E55" s="38"/>
      <c r="F55" s="36"/>
      <c r="G55" s="36"/>
      <c r="H55" s="36"/>
      <c r="I55" s="36"/>
      <c r="J55" s="36"/>
    </row>
    <row r="56" spans="1:10" x14ac:dyDescent="0.3">
      <c r="A56" s="33"/>
      <c r="B56" s="34"/>
      <c r="C56" s="35"/>
      <c r="D56" s="38"/>
      <c r="E56" s="38"/>
      <c r="F56" s="36"/>
      <c r="G56" s="36"/>
      <c r="H56" s="36"/>
      <c r="I56" s="36"/>
      <c r="J56" s="36"/>
    </row>
    <row r="57" spans="1:10" x14ac:dyDescent="0.3">
      <c r="A57" s="33"/>
      <c r="B57" s="34"/>
      <c r="C57" s="35"/>
      <c r="D57" s="38"/>
      <c r="E57" s="38"/>
      <c r="F57" s="36"/>
      <c r="G57" s="36"/>
      <c r="H57" s="36"/>
      <c r="I57" s="36"/>
      <c r="J57" s="36"/>
    </row>
    <row r="58" spans="1:10" x14ac:dyDescent="0.3">
      <c r="A58" s="33"/>
      <c r="B58" s="34"/>
      <c r="C58" s="35"/>
      <c r="D58" s="38"/>
      <c r="E58" s="38"/>
      <c r="F58" s="36"/>
      <c r="G58" s="36"/>
      <c r="H58" s="36"/>
      <c r="I58" s="36"/>
      <c r="J58" s="36"/>
    </row>
    <row r="59" spans="1:10" x14ac:dyDescent="0.3">
      <c r="A59" s="33"/>
      <c r="B59" s="39"/>
      <c r="C59" s="38"/>
      <c r="D59" s="38"/>
      <c r="E59" s="38"/>
      <c r="F59" s="38"/>
      <c r="G59" s="38"/>
      <c r="H59" s="38"/>
      <c r="I59" s="38"/>
      <c r="J59" s="38"/>
    </row>
    <row r="60" spans="1:10" x14ac:dyDescent="0.3">
      <c r="A60" s="33"/>
      <c r="B60" s="39"/>
      <c r="C60" s="38"/>
      <c r="D60" s="38"/>
      <c r="E60" s="38"/>
      <c r="F60" s="38"/>
      <c r="G60" s="38"/>
      <c r="H60" s="38"/>
      <c r="I60" s="38"/>
      <c r="J60" s="38"/>
    </row>
    <row r="61" spans="1:10" x14ac:dyDescent="0.3">
      <c r="A61" s="33"/>
      <c r="B61" s="39"/>
      <c r="C61" s="38"/>
      <c r="D61" s="38"/>
      <c r="E61" s="38"/>
      <c r="F61" s="38"/>
      <c r="G61" s="38"/>
      <c r="H61" s="38"/>
      <c r="I61" s="38"/>
      <c r="J61" s="38"/>
    </row>
    <row r="62" spans="1:10" x14ac:dyDescent="0.3">
      <c r="A62" s="33"/>
      <c r="B62" s="39"/>
      <c r="C62" s="38"/>
      <c r="D62" s="38"/>
      <c r="E62" s="38"/>
      <c r="F62" s="38"/>
      <c r="G62" s="38"/>
      <c r="H62" s="38"/>
      <c r="I62" s="38"/>
      <c r="J62" s="38"/>
    </row>
    <row r="63" spans="1:10" x14ac:dyDescent="0.3">
      <c r="A63" s="33"/>
      <c r="B63" s="39"/>
      <c r="C63" s="38"/>
      <c r="D63" s="38"/>
      <c r="E63" s="38"/>
      <c r="F63" s="38"/>
      <c r="G63" s="38"/>
      <c r="H63" s="38"/>
      <c r="I63" s="38"/>
      <c r="J63" s="38"/>
    </row>
    <row r="64" spans="1:10" x14ac:dyDescent="0.3">
      <c r="A64" s="33"/>
      <c r="B64" s="39"/>
      <c r="C64" s="38"/>
      <c r="D64" s="38"/>
      <c r="E64" s="38"/>
      <c r="F64" s="38"/>
      <c r="G64" s="38"/>
      <c r="H64" s="38"/>
      <c r="I64" s="38"/>
      <c r="J64" s="38"/>
    </row>
    <row r="65" spans="1:10" x14ac:dyDescent="0.3">
      <c r="A65" s="33"/>
      <c r="B65" s="39"/>
      <c r="C65" s="38"/>
      <c r="D65" s="38"/>
      <c r="E65" s="38"/>
      <c r="F65" s="38"/>
      <c r="G65" s="38"/>
      <c r="H65" s="38"/>
      <c r="I65" s="38"/>
      <c r="J65" s="38"/>
    </row>
    <row r="66" spans="1:10" x14ac:dyDescent="0.3">
      <c r="A66" s="33"/>
      <c r="B66" s="39"/>
      <c r="C66" s="38"/>
      <c r="D66" s="38"/>
      <c r="E66" s="38"/>
      <c r="F66" s="38"/>
      <c r="G66" s="38"/>
      <c r="H66" s="38"/>
      <c r="I66" s="38"/>
      <c r="J66" s="38"/>
    </row>
    <row r="67" spans="1:10" x14ac:dyDescent="0.3">
      <c r="A67" s="33"/>
      <c r="B67" s="39"/>
      <c r="C67" s="38"/>
      <c r="D67" s="38"/>
      <c r="E67" s="38"/>
      <c r="F67" s="38"/>
      <c r="G67" s="38"/>
      <c r="H67" s="38"/>
      <c r="I67" s="38"/>
      <c r="J67" s="38"/>
    </row>
    <row r="68" spans="1:10" x14ac:dyDescent="0.3">
      <c r="A68" s="33"/>
      <c r="B68" s="39"/>
      <c r="C68" s="38"/>
      <c r="D68" s="38"/>
      <c r="E68" s="38"/>
      <c r="F68" s="38"/>
      <c r="G68" s="38"/>
      <c r="H68" s="38"/>
      <c r="I68" s="38"/>
      <c r="J68" s="38"/>
    </row>
    <row r="69" spans="1:10" x14ac:dyDescent="0.3">
      <c r="A69" s="33"/>
      <c r="B69" s="39"/>
      <c r="C69" s="38"/>
      <c r="D69" s="38"/>
      <c r="E69" s="38"/>
      <c r="F69" s="38"/>
      <c r="G69" s="38"/>
      <c r="H69" s="38"/>
      <c r="I69" s="38"/>
      <c r="J69" s="38"/>
    </row>
    <row r="70" spans="1:10" x14ac:dyDescent="0.3">
      <c r="A70" s="33"/>
      <c r="B70" s="39"/>
      <c r="C70" s="38"/>
      <c r="D70" s="38"/>
      <c r="E70" s="38"/>
      <c r="F70" s="38"/>
      <c r="G70" s="38"/>
      <c r="H70" s="38"/>
      <c r="I70" s="38"/>
      <c r="J70" s="38"/>
    </row>
    <row r="71" spans="1:10" x14ac:dyDescent="0.3">
      <c r="A71" s="33"/>
      <c r="B71" s="39"/>
      <c r="C71" s="38"/>
      <c r="D71" s="38"/>
      <c r="E71" s="38"/>
      <c r="F71" s="38"/>
      <c r="G71" s="38"/>
      <c r="H71" s="38"/>
      <c r="I71" s="38"/>
      <c r="J71" s="38"/>
    </row>
    <row r="72" spans="1:10" x14ac:dyDescent="0.3">
      <c r="A72" s="33"/>
      <c r="B72" s="39"/>
      <c r="C72" s="38"/>
      <c r="D72" s="38"/>
      <c r="E72" s="38"/>
      <c r="F72" s="38"/>
      <c r="G72" s="38"/>
      <c r="H72" s="38"/>
      <c r="I72" s="38"/>
      <c r="J72" s="38"/>
    </row>
    <row r="73" spans="1:10" x14ac:dyDescent="0.3">
      <c r="A73" s="33"/>
      <c r="B73" s="39"/>
      <c r="C73" s="38"/>
      <c r="D73" s="38"/>
      <c r="E73" s="38"/>
      <c r="F73" s="38"/>
      <c r="G73" s="38"/>
      <c r="H73" s="38"/>
      <c r="I73" s="38"/>
      <c r="J73" s="38"/>
    </row>
    <row r="74" spans="1:10" x14ac:dyDescent="0.3">
      <c r="A74" s="33"/>
      <c r="B74" s="39"/>
      <c r="C74" s="38"/>
      <c r="D74" s="38"/>
      <c r="E74" s="38"/>
      <c r="F74" s="38"/>
      <c r="G74" s="38"/>
      <c r="H74" s="38"/>
      <c r="I74" s="38"/>
      <c r="J74" s="38"/>
    </row>
    <row r="75" spans="1:10" x14ac:dyDescent="0.3">
      <c r="A75" s="33"/>
      <c r="B75" s="39"/>
      <c r="C75" s="38"/>
      <c r="D75" s="38"/>
      <c r="E75" s="38"/>
      <c r="F75" s="38"/>
      <c r="G75" s="38"/>
      <c r="H75" s="38"/>
      <c r="I75" s="38"/>
      <c r="J75" s="38"/>
    </row>
    <row r="76" spans="1:10" x14ac:dyDescent="0.3">
      <c r="A76" s="33"/>
      <c r="B76" s="39"/>
      <c r="C76" s="38"/>
      <c r="D76" s="38"/>
      <c r="E76" s="38"/>
      <c r="F76" s="38"/>
      <c r="G76" s="38"/>
      <c r="H76" s="38"/>
      <c r="I76" s="38"/>
      <c r="J76" s="38"/>
    </row>
    <row r="77" spans="1:10" x14ac:dyDescent="0.3">
      <c r="A77" s="33"/>
      <c r="B77" s="39"/>
      <c r="C77" s="38"/>
      <c r="D77" s="38"/>
      <c r="E77" s="38"/>
      <c r="F77" s="38"/>
      <c r="G77" s="38"/>
      <c r="H77" s="38"/>
      <c r="I77" s="38"/>
      <c r="J77" s="38"/>
    </row>
    <row r="78" spans="1:10" x14ac:dyDescent="0.3">
      <c r="A78" s="33"/>
      <c r="B78" s="39"/>
      <c r="C78" s="38"/>
      <c r="D78" s="38"/>
      <c r="E78" s="38"/>
      <c r="F78" s="38"/>
      <c r="G78" s="38"/>
      <c r="H78" s="38"/>
      <c r="I78" s="38"/>
      <c r="J78" s="38"/>
    </row>
    <row r="79" spans="1:10" x14ac:dyDescent="0.3">
      <c r="A79" s="33"/>
      <c r="B79" s="39"/>
      <c r="C79" s="38"/>
      <c r="D79" s="38"/>
      <c r="E79" s="38"/>
      <c r="F79" s="38"/>
      <c r="G79" s="38"/>
      <c r="H79" s="38"/>
      <c r="I79" s="38"/>
      <c r="J79" s="38"/>
    </row>
    <row r="80" spans="1:10" x14ac:dyDescent="0.3">
      <c r="A80" s="33"/>
      <c r="B80" s="39"/>
      <c r="C80" s="38"/>
      <c r="D80" s="38"/>
      <c r="E80" s="38"/>
      <c r="F80" s="38"/>
      <c r="G80" s="38"/>
      <c r="H80" s="38"/>
      <c r="I80" s="38"/>
      <c r="J80" s="38"/>
    </row>
    <row r="81" spans="1:10" x14ac:dyDescent="0.3">
      <c r="A81" s="33"/>
      <c r="B81" s="39"/>
      <c r="C81" s="38"/>
      <c r="D81" s="38"/>
      <c r="E81" s="38"/>
      <c r="F81" s="38"/>
      <c r="G81" s="38"/>
      <c r="H81" s="38"/>
      <c r="I81" s="38"/>
      <c r="J81" s="38"/>
    </row>
    <row r="82" spans="1:10" x14ac:dyDescent="0.3">
      <c r="A82" s="33"/>
      <c r="B82" s="39"/>
      <c r="C82" s="38"/>
      <c r="D82" s="38"/>
      <c r="E82" s="38"/>
      <c r="F82" s="38"/>
      <c r="G82" s="38"/>
      <c r="H82" s="38"/>
      <c r="I82" s="38"/>
      <c r="J82" s="38"/>
    </row>
    <row r="83" spans="1:10" x14ac:dyDescent="0.3">
      <c r="A83" s="33"/>
      <c r="B83" s="39"/>
      <c r="C83" s="38"/>
      <c r="D83" s="38"/>
      <c r="E83" s="38"/>
      <c r="F83" s="38"/>
      <c r="G83" s="38"/>
      <c r="H83" s="38"/>
      <c r="I83" s="38"/>
      <c r="J83" s="38"/>
    </row>
    <row r="84" spans="1:10" x14ac:dyDescent="0.3">
      <c r="A84" s="33"/>
      <c r="B84" s="39"/>
      <c r="C84" s="38"/>
      <c r="D84" s="38"/>
      <c r="E84" s="38"/>
      <c r="F84" s="38"/>
      <c r="G84" s="38"/>
      <c r="H84" s="38"/>
      <c r="I84" s="38"/>
      <c r="J84" s="38"/>
    </row>
    <row r="85" spans="1:10" x14ac:dyDescent="0.3">
      <c r="A85" s="33"/>
      <c r="B85" s="39"/>
      <c r="C85" s="38"/>
      <c r="D85" s="38"/>
      <c r="E85" s="38"/>
      <c r="F85" s="38"/>
      <c r="G85" s="38"/>
      <c r="H85" s="38"/>
      <c r="I85" s="38"/>
      <c r="J85" s="38"/>
    </row>
    <row r="86" spans="1:10" x14ac:dyDescent="0.3">
      <c r="A86" s="33"/>
      <c r="B86" s="39"/>
      <c r="C86" s="38"/>
      <c r="D86" s="38"/>
      <c r="E86" s="38"/>
      <c r="F86" s="38"/>
      <c r="G86" s="38"/>
      <c r="H86" s="38"/>
      <c r="I86" s="38"/>
      <c r="J86" s="38"/>
    </row>
    <row r="87" spans="1:10" x14ac:dyDescent="0.3">
      <c r="A87" s="33"/>
      <c r="B87" s="39"/>
      <c r="C87" s="38"/>
      <c r="D87" s="38"/>
      <c r="E87" s="38"/>
      <c r="F87" s="38"/>
      <c r="G87" s="38"/>
      <c r="H87" s="38"/>
      <c r="I87" s="38"/>
      <c r="J87" s="38"/>
    </row>
    <row r="88" spans="1:10" x14ac:dyDescent="0.3">
      <c r="A88" s="33"/>
      <c r="B88" s="39"/>
      <c r="C88" s="38"/>
      <c r="D88" s="38"/>
      <c r="E88" s="38"/>
      <c r="F88" s="38"/>
      <c r="G88" s="38"/>
      <c r="H88" s="38"/>
      <c r="I88" s="38"/>
      <c r="J88" s="38"/>
    </row>
    <row r="89" spans="1:10" x14ac:dyDescent="0.3">
      <c r="A89" s="33"/>
      <c r="B89" s="39"/>
      <c r="C89" s="38"/>
      <c r="D89" s="38"/>
      <c r="E89" s="38"/>
      <c r="F89" s="38"/>
      <c r="G89" s="38"/>
      <c r="H89" s="38"/>
      <c r="I89" s="38"/>
      <c r="J89" s="38"/>
    </row>
    <row r="90" spans="1:10" x14ac:dyDescent="0.3">
      <c r="A90" s="33"/>
      <c r="B90" s="39"/>
      <c r="C90" s="38"/>
      <c r="D90" s="38"/>
      <c r="E90" s="38"/>
      <c r="F90" s="38"/>
      <c r="G90" s="38"/>
      <c r="H90" s="38"/>
      <c r="I90" s="38"/>
      <c r="J90" s="38"/>
    </row>
    <row r="91" spans="1:10" x14ac:dyDescent="0.3">
      <c r="A91" s="33"/>
      <c r="B91" s="39"/>
      <c r="C91" s="38"/>
      <c r="D91" s="38"/>
      <c r="E91" s="38"/>
      <c r="F91" s="38"/>
      <c r="G91" s="38"/>
      <c r="H91" s="38"/>
      <c r="I91" s="38"/>
      <c r="J91" s="38"/>
    </row>
    <row r="92" spans="1:10" x14ac:dyDescent="0.3">
      <c r="A92" s="33"/>
      <c r="B92" s="39"/>
      <c r="C92" s="38"/>
      <c r="D92" s="38"/>
      <c r="E92" s="38"/>
      <c r="F92" s="38"/>
      <c r="G92" s="38"/>
      <c r="H92" s="38"/>
      <c r="I92" s="38"/>
      <c r="J92" s="38"/>
    </row>
    <row r="93" spans="1:10" x14ac:dyDescent="0.3">
      <c r="A93" s="33"/>
      <c r="B93" s="39"/>
      <c r="C93" s="38"/>
      <c r="D93" s="38"/>
      <c r="E93" s="38"/>
      <c r="F93" s="38"/>
      <c r="G93" s="38"/>
      <c r="H93" s="38"/>
      <c r="I93" s="38"/>
      <c r="J93" s="38"/>
    </row>
    <row r="94" spans="1:10" x14ac:dyDescent="0.3">
      <c r="A94" s="33"/>
      <c r="B94" s="39"/>
      <c r="C94" s="38"/>
      <c r="D94" s="38"/>
      <c r="E94" s="38"/>
      <c r="F94" s="38"/>
      <c r="G94" s="38"/>
      <c r="H94" s="38"/>
      <c r="I94" s="38"/>
      <c r="J94" s="38"/>
    </row>
    <row r="95" spans="1:10" x14ac:dyDescent="0.3">
      <c r="A95" s="33"/>
      <c r="B95" s="39"/>
      <c r="C95" s="38"/>
      <c r="D95" s="38"/>
      <c r="E95" s="38"/>
      <c r="F95" s="38"/>
      <c r="G95" s="38"/>
      <c r="H95" s="38"/>
      <c r="I95" s="38"/>
      <c r="J95" s="38"/>
    </row>
    <row r="96" spans="1:10" x14ac:dyDescent="0.3">
      <c r="A96" s="33"/>
      <c r="B96" s="39"/>
      <c r="C96" s="38"/>
      <c r="D96" s="38"/>
      <c r="E96" s="38"/>
      <c r="F96" s="38"/>
      <c r="G96" s="38"/>
      <c r="H96" s="38"/>
      <c r="I96" s="38"/>
      <c r="J96" s="38"/>
    </row>
    <row r="97" spans="1:10" x14ac:dyDescent="0.3">
      <c r="A97" s="33"/>
      <c r="B97" s="39"/>
      <c r="C97" s="38"/>
      <c r="D97" s="38"/>
      <c r="E97" s="38"/>
      <c r="F97" s="38"/>
      <c r="G97" s="38"/>
      <c r="H97" s="38"/>
      <c r="I97" s="38"/>
      <c r="J97" s="38"/>
    </row>
    <row r="98" spans="1:10" x14ac:dyDescent="0.3">
      <c r="A98" s="33"/>
      <c r="B98" s="39"/>
      <c r="C98" s="38"/>
      <c r="D98" s="38"/>
      <c r="E98" s="38"/>
      <c r="F98" s="38"/>
      <c r="G98" s="38"/>
      <c r="H98" s="38"/>
      <c r="I98" s="38"/>
      <c r="J98" s="38"/>
    </row>
    <row r="99" spans="1:10" x14ac:dyDescent="0.3">
      <c r="A99" s="33"/>
      <c r="B99" s="39"/>
      <c r="C99" s="38"/>
      <c r="D99" s="38"/>
      <c r="E99" s="38"/>
      <c r="F99" s="38"/>
      <c r="G99" s="38"/>
      <c r="H99" s="38"/>
      <c r="I99" s="38"/>
      <c r="J99" s="38"/>
    </row>
    <row r="100" spans="1:10" x14ac:dyDescent="0.3">
      <c r="A100" s="33"/>
      <c r="B100" s="39"/>
      <c r="C100" s="38"/>
      <c r="D100" s="38"/>
      <c r="E100" s="38"/>
      <c r="F100" s="38"/>
      <c r="G100" s="38"/>
      <c r="H100" s="38"/>
      <c r="I100" s="38"/>
      <c r="J100" s="38"/>
    </row>
    <row r="101" spans="1:10" x14ac:dyDescent="0.3">
      <c r="A101" s="33"/>
      <c r="B101" s="39"/>
      <c r="C101" s="38"/>
      <c r="D101" s="38"/>
      <c r="E101" s="38"/>
      <c r="F101" s="38"/>
      <c r="G101" s="38"/>
      <c r="H101" s="38"/>
      <c r="I101" s="38"/>
      <c r="J101" s="38"/>
    </row>
    <row r="102" spans="1:10" x14ac:dyDescent="0.3">
      <c r="A102" s="33"/>
      <c r="B102" s="39"/>
      <c r="C102" s="38"/>
      <c r="D102" s="38"/>
      <c r="E102" s="38"/>
      <c r="F102" s="38"/>
      <c r="G102" s="38"/>
      <c r="H102" s="38"/>
      <c r="I102" s="38"/>
      <c r="J102" s="38"/>
    </row>
    <row r="103" spans="1:10" x14ac:dyDescent="0.3">
      <c r="A103" s="33"/>
      <c r="B103" s="39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3">
      <c r="A104" s="33"/>
      <c r="B104" s="39"/>
      <c r="C104" s="38"/>
      <c r="D104" s="38"/>
      <c r="E104" s="38"/>
      <c r="F104" s="38"/>
      <c r="G104" s="38"/>
      <c r="H104" s="38"/>
      <c r="I104" s="38"/>
      <c r="J104" s="38"/>
    </row>
    <row r="105" spans="1:10" x14ac:dyDescent="0.3">
      <c r="A105" s="33"/>
      <c r="B105" s="39"/>
      <c r="C105" s="38"/>
      <c r="D105" s="38"/>
      <c r="E105" s="38"/>
      <c r="F105" s="38"/>
      <c r="G105" s="38"/>
      <c r="H105" s="38"/>
      <c r="I105" s="38"/>
      <c r="J105" s="3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2023-09-27T19:31:50Z</dcterms:modified>
</cp:coreProperties>
</file>