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activeTab="3"/>
  </bookViews>
  <sheets>
    <sheet name="2017-2020 Batch" sheetId="1" r:id="rId1"/>
    <sheet name="2018-2021 Batch" sheetId="2" r:id="rId2"/>
    <sheet name="2019-2022 Batch" sheetId="3" r:id="rId3"/>
    <sheet name="2020-2023 Batch" sheetId="4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"/>
  <c r="N12"/>
  <c r="M12"/>
  <c r="S21" s="1"/>
  <c r="O11"/>
  <c r="N11"/>
  <c r="M11"/>
  <c r="P11" s="1"/>
  <c r="O10"/>
  <c r="N10"/>
  <c r="M10"/>
  <c r="Q21" s="1"/>
  <c r="O9"/>
  <c r="N9"/>
  <c r="M9"/>
  <c r="P21" s="1"/>
  <c r="O8"/>
  <c r="N8"/>
  <c r="M8"/>
  <c r="O21" s="1"/>
  <c r="O7"/>
  <c r="N7"/>
  <c r="M7"/>
  <c r="P7" s="1"/>
  <c r="N20" s="1"/>
  <c r="O6"/>
  <c r="N6"/>
  <c r="M6"/>
  <c r="M21" s="1"/>
  <c r="Q22" l="1"/>
  <c r="Q23" s="1"/>
  <c r="R20"/>
  <c r="S20"/>
  <c r="S22" s="1"/>
  <c r="S23" s="1"/>
  <c r="P22"/>
  <c r="P23" s="1"/>
  <c r="N21"/>
  <c r="N22" s="1"/>
  <c r="N23" s="1"/>
  <c r="R21"/>
  <c r="P6"/>
  <c r="M20" s="1"/>
  <c r="M22" s="1"/>
  <c r="M23" s="1"/>
  <c r="P8"/>
  <c r="O20" s="1"/>
  <c r="O22" s="1"/>
  <c r="O23" s="1"/>
  <c r="P9"/>
  <c r="P20" s="1"/>
  <c r="P10"/>
  <c r="Q20" s="1"/>
  <c r="P12"/>
  <c r="R22" l="1"/>
  <c r="R23" s="1"/>
  <c r="O12" i="3" l="1" a="1"/>
  <c r="O12" s="1"/>
  <c r="N12"/>
  <c r="M12"/>
  <c r="S21" s="1"/>
  <c r="O11"/>
  <c r="N11"/>
  <c r="M11"/>
  <c r="R21" s="1"/>
  <c r="O10"/>
  <c r="N10"/>
  <c r="M10"/>
  <c r="P10" s="1"/>
  <c r="Q20" s="1"/>
  <c r="O9"/>
  <c r="N9"/>
  <c r="M9"/>
  <c r="P21" s="1"/>
  <c r="O8"/>
  <c r="N8"/>
  <c r="M8"/>
  <c r="O21" s="1"/>
  <c r="O7"/>
  <c r="N7"/>
  <c r="M7"/>
  <c r="N21" s="1"/>
  <c r="O6"/>
  <c r="N6"/>
  <c r="M6"/>
  <c r="P6" s="1"/>
  <c r="M20" s="1"/>
  <c r="N22" l="1"/>
  <c r="N23" s="1"/>
  <c r="P12"/>
  <c r="M21"/>
  <c r="M22" s="1"/>
  <c r="M23" s="1"/>
  <c r="Q21"/>
  <c r="Q22" s="1"/>
  <c r="Q23" s="1"/>
  <c r="P7"/>
  <c r="N20" s="1"/>
  <c r="P8"/>
  <c r="O20" s="1"/>
  <c r="O22" s="1"/>
  <c r="O23" s="1"/>
  <c r="P9"/>
  <c r="P20" s="1"/>
  <c r="P22" s="1"/>
  <c r="P23" s="1"/>
  <c r="P11"/>
  <c r="R20" l="1"/>
  <c r="R22" s="1"/>
  <c r="R23" s="1"/>
  <c r="S20"/>
  <c r="S22" s="1"/>
  <c r="S23" s="1"/>
  <c r="O12" i="2" l="1"/>
  <c r="N12"/>
  <c r="M12"/>
  <c r="S21" s="1"/>
  <c r="O11"/>
  <c r="N11"/>
  <c r="M11"/>
  <c r="P11" s="1"/>
  <c r="O10"/>
  <c r="N10"/>
  <c r="M10"/>
  <c r="Q21" s="1"/>
  <c r="O9"/>
  <c r="N9"/>
  <c r="M9"/>
  <c r="P21" s="1"/>
  <c r="O8"/>
  <c r="N8"/>
  <c r="M8"/>
  <c r="O21" s="1"/>
  <c r="O7"/>
  <c r="N7"/>
  <c r="M7"/>
  <c r="P7" s="1"/>
  <c r="N20" s="1"/>
  <c r="O6"/>
  <c r="N6"/>
  <c r="M6"/>
  <c r="M21" s="1"/>
  <c r="R20" l="1"/>
  <c r="S20"/>
  <c r="S22" s="1"/>
  <c r="S23" s="1"/>
  <c r="O22"/>
  <c r="O23" s="1"/>
  <c r="N21"/>
  <c r="N22" s="1"/>
  <c r="N23" s="1"/>
  <c r="R21"/>
  <c r="P6"/>
  <c r="M20" s="1"/>
  <c r="M22" s="1"/>
  <c r="M23" s="1"/>
  <c r="P8"/>
  <c r="O20" s="1"/>
  <c r="P9"/>
  <c r="P20" s="1"/>
  <c r="P22" s="1"/>
  <c r="P23" s="1"/>
  <c r="P10"/>
  <c r="Q20" s="1"/>
  <c r="Q22" s="1"/>
  <c r="Q23" s="1"/>
  <c r="P12"/>
  <c r="R22" l="1"/>
  <c r="R23" s="1"/>
  <c r="O12" i="1" l="1"/>
  <c r="O10"/>
  <c r="O9"/>
  <c r="O8"/>
  <c r="O7"/>
  <c r="O6"/>
  <c r="N6" l="1"/>
  <c r="N7"/>
  <c r="N8"/>
  <c r="N9"/>
  <c r="N10"/>
  <c r="N11"/>
  <c r="N12"/>
  <c r="M12"/>
  <c r="O11"/>
  <c r="M11"/>
  <c r="M10"/>
  <c r="M9"/>
  <c r="M8"/>
  <c r="M7"/>
  <c r="N21" s="1"/>
  <c r="M6"/>
  <c r="P6" l="1"/>
  <c r="M20" s="1"/>
  <c r="P12"/>
  <c r="P10"/>
  <c r="Q20" s="1"/>
  <c r="P7"/>
  <c r="N20" s="1"/>
  <c r="N22" s="1"/>
  <c r="N23" s="1"/>
  <c r="P8"/>
  <c r="O20" s="1"/>
  <c r="P9"/>
  <c r="P20" s="1"/>
  <c r="P11"/>
  <c r="S20" s="1"/>
  <c r="P21"/>
  <c r="M21"/>
  <c r="O21"/>
  <c r="Q21"/>
  <c r="R21"/>
  <c r="S21"/>
  <c r="S22" l="1"/>
  <c r="S23" s="1"/>
  <c r="R20"/>
  <c r="R22" s="1"/>
  <c r="R23" s="1"/>
  <c r="Q22"/>
  <c r="Q23" s="1"/>
  <c r="P22"/>
  <c r="P23" s="1"/>
  <c r="M22"/>
  <c r="M23" s="1"/>
  <c r="O22"/>
  <c r="O23" s="1"/>
</calcChain>
</file>

<file path=xl/sharedStrings.xml><?xml version="1.0" encoding="utf-8"?>
<sst xmlns="http://schemas.openxmlformats.org/spreadsheetml/2006/main" count="703" uniqueCount="539">
  <si>
    <t>NISTARINI COLLEGE, PURULIA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</si>
  <si>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</si>
  <si>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</si>
  <si>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</si>
  <si>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</si>
  <si>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</si>
  <si>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</si>
  <si>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</si>
  <si>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</si>
  <si>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</si>
  <si>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</si>
  <si>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</si>
  <si>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</si>
  <si>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</si>
  <si>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</si>
  <si>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</si>
  <si>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</si>
  <si>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</si>
  <si>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</si>
  <si>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</si>
  <si>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</si>
  <si>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</si>
  <si>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</si>
  <si>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</si>
  <si>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</si>
  <si>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</si>
  <si>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</si>
  <si>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</si>
  <si>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</si>
  <si>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>Regn. No. with year</t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</si>
  <si>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</si>
  <si>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</si>
  <si>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</si>
  <si>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GPW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</si>
  <si>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</si>
  <si>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DEPARTMENT: HISTORY                                                                                          ATTAINMENT BASED ON SGPA (FOR ALL THE 6 SEMESTERS) AND CGPA FOR ACADEMIC SESSION 2017-20</t>
  </si>
  <si>
    <t>PROGRAM CODE: BHIS</t>
  </si>
  <si>
    <t>ADITI DAS</t>
  </si>
  <si>
    <t>009607 OF 2017-18</t>
  </si>
  <si>
    <t>ALPANA ROY</t>
  </si>
  <si>
    <t>009615 OF 2017-18</t>
  </si>
  <si>
    <t>ASTAMI MAHATO</t>
  </si>
  <si>
    <t>009665 OF 2017-18</t>
  </si>
  <si>
    <t>BALIKA GORAI</t>
  </si>
  <si>
    <t>009670 OF 2017-18</t>
  </si>
  <si>
    <t>BANDANA RAJWAR</t>
  </si>
  <si>
    <t>009672 OF 2017-18</t>
  </si>
  <si>
    <t>BRISTI BANERJEE</t>
  </si>
  <si>
    <t>009694 OF 2017-18</t>
  </si>
  <si>
    <t>CHANDANA MAHATO</t>
  </si>
  <si>
    <t>009700 OF 2017-18</t>
  </si>
  <si>
    <t>CHANDANA RAJAK</t>
  </si>
  <si>
    <t>009702 OF 2017-18</t>
  </si>
  <si>
    <t>CHANDNI KHATUN</t>
  </si>
  <si>
    <t>009703 OF 2017-18</t>
  </si>
  <si>
    <t>CHHAYA RANI MAHATO</t>
  </si>
  <si>
    <t>009710 OF 2017-18</t>
  </si>
  <si>
    <t>CHUMKI DEY</t>
  </si>
  <si>
    <t>009711 OF 2017-18</t>
  </si>
  <si>
    <t>DEBOLINA SINHA</t>
  </si>
  <si>
    <t>009714 OF 2017-18</t>
  </si>
  <si>
    <t>GEETA MAHATO</t>
  </si>
  <si>
    <t>009737 OF 2017-18</t>
  </si>
  <si>
    <t>JANAKI KUMAR</t>
  </si>
  <si>
    <t>009750 OF 2017-18</t>
  </si>
  <si>
    <t>KABITA SAHIS</t>
  </si>
  <si>
    <t>009768 OF 2017-18</t>
  </si>
  <si>
    <t>KALPANA MHATO</t>
  </si>
  <si>
    <t>009772 OF 2017-18</t>
  </si>
  <si>
    <t>KANIKA MAHATO</t>
  </si>
  <si>
    <t>009776 OF 2017-18</t>
  </si>
  <si>
    <t>LAXMI PAL</t>
  </si>
  <si>
    <t>009788 OF 2017-18</t>
  </si>
  <si>
    <t>LAXMI RANI MAHATO</t>
  </si>
  <si>
    <t>009789 OF 2017-18</t>
  </si>
  <si>
    <t>LIPIKA RAJOWAR</t>
  </si>
  <si>
    <t>009791 OF 2017-18</t>
  </si>
  <si>
    <t>MAINA MAHATO</t>
  </si>
  <si>
    <t>009800 OF 2017-18</t>
  </si>
  <si>
    <t>MITALI MAHATO</t>
  </si>
  <si>
    <t>009833 OF 2017-18</t>
  </si>
  <si>
    <t>MITHU KAIBARTA</t>
  </si>
  <si>
    <t>009835 OF 2017-18</t>
  </si>
  <si>
    <t>MITHU MANDAL</t>
  </si>
  <si>
    <t>009836 OF 2017-18</t>
  </si>
  <si>
    <t>MUNMUN MANDAL</t>
  </si>
  <si>
    <t>009858 OF 2017-18</t>
  </si>
  <si>
    <t>NAMITA CHOWDHURY</t>
  </si>
  <si>
    <t>009862 OF 2017-18</t>
  </si>
  <si>
    <t>NAYANA MAHATO</t>
  </si>
  <si>
    <t>009865 OF 2017-18</t>
  </si>
  <si>
    <t>NIMA MAHATO</t>
  </si>
  <si>
    <t>009880 OF 2017-18</t>
  </si>
  <si>
    <t>NIRUPAMA MAHATO</t>
  </si>
  <si>
    <t>009882 OF 2017-18</t>
  </si>
  <si>
    <t>NISHA DAS</t>
  </si>
  <si>
    <t>009884 OF 2017-18</t>
  </si>
  <si>
    <t>NUPUR MANDAL</t>
  </si>
  <si>
    <t>009887 OF 2017-18</t>
  </si>
  <si>
    <t>PAMPA MANDAL</t>
  </si>
  <si>
    <t>009898 OF 2017-18</t>
  </si>
  <si>
    <t>PARBATI MAHATO</t>
  </si>
  <si>
    <t>009901 OF 2017-18</t>
  </si>
  <si>
    <t>PIU BAURI</t>
  </si>
  <si>
    <t>009914 OF 2017-18</t>
  </si>
  <si>
    <t>PRIYA NANDI</t>
  </si>
  <si>
    <t>009932 OF 2017-18</t>
  </si>
  <si>
    <t>PRIYA SOREN</t>
  </si>
  <si>
    <t>009933 OF 2017-18</t>
  </si>
  <si>
    <t>PUJA BAURI</t>
  </si>
  <si>
    <t>009941 OF 2017-18</t>
  </si>
  <si>
    <t>PUSPA MAHALI</t>
  </si>
  <si>
    <t>009954 OF 2017-18</t>
  </si>
  <si>
    <t>PUSPA MAHATO</t>
  </si>
  <si>
    <t>009955 OF 2017-18</t>
  </si>
  <si>
    <t>REKHA MAHATO</t>
  </si>
  <si>
    <t>009964 OF 2017-18</t>
  </si>
  <si>
    <t>RESHMA KHATUN</t>
  </si>
  <si>
    <t>009968 OF 2017-18</t>
  </si>
  <si>
    <t>RESHMI PARBEEN</t>
  </si>
  <si>
    <t>009969 OF 2017-18</t>
  </si>
  <si>
    <t>RINA MANDAL</t>
  </si>
  <si>
    <t>009977 OF 2017-18</t>
  </si>
  <si>
    <t>RINKU BAURI</t>
  </si>
  <si>
    <t>009978 OF 2017-18</t>
  </si>
  <si>
    <t>RITA MANDAL</t>
  </si>
  <si>
    <t>009981 OF 2017-18</t>
  </si>
  <si>
    <t>RIYA ROY</t>
  </si>
  <si>
    <t>009987 OF 2017-18</t>
  </si>
  <si>
    <t>RUBI DAS</t>
  </si>
  <si>
    <t>009994 OF 2017-18</t>
  </si>
  <si>
    <t>RUBI PARAM,ANIK</t>
  </si>
  <si>
    <t>009996 OF 2017-18</t>
  </si>
  <si>
    <t>SABITRI MAHATO</t>
  </si>
  <si>
    <t>010007 OF 2017-18</t>
  </si>
  <si>
    <t>SABNAM KHATUN</t>
  </si>
  <si>
    <t>010008 OF 2017-18</t>
  </si>
  <si>
    <t>SAHABANU KHATUN</t>
  </si>
  <si>
    <t>010011 OF 2017-18</t>
  </si>
  <si>
    <t>SANGITA GORAIN</t>
  </si>
  <si>
    <t>010024 OF 2017-18</t>
  </si>
  <si>
    <t>SARASWATI MANDI</t>
  </si>
  <si>
    <t>010034 OF 2017-18</t>
  </si>
  <si>
    <t>SAYANI GANGULY</t>
  </si>
  <si>
    <t>010035 OF 2017-18</t>
  </si>
  <si>
    <t>SHATABDI MAHATO</t>
  </si>
  <si>
    <t>010042 OF 2017-18</t>
  </si>
  <si>
    <t>SHIBANI MAHATO</t>
  </si>
  <si>
    <t>010043 OF 2017-18</t>
  </si>
  <si>
    <t>SHITALA MAHATO</t>
  </si>
  <si>
    <t>010051 OF 2017-18</t>
  </si>
  <si>
    <t>SHRADDHA DUTTA</t>
  </si>
  <si>
    <t>010055 OF 2017-18</t>
  </si>
  <si>
    <t>SIMA MAHATO</t>
  </si>
  <si>
    <t>010063 OF 2017-18</t>
  </si>
  <si>
    <t>SITALA MUDI</t>
  </si>
  <si>
    <t>010064 OF 2017-18</t>
  </si>
  <si>
    <t>SONAMONI GORAIN</t>
  </si>
  <si>
    <t>010085 OF 2017-18</t>
  </si>
  <si>
    <t>SUPARNA MAHATO</t>
  </si>
  <si>
    <t>010114 OF 2017-18</t>
  </si>
  <si>
    <t>SUPARNA MANDI</t>
  </si>
  <si>
    <t>010113 OF 2017-18</t>
  </si>
  <si>
    <t>SUSMITA MAHATO</t>
  </si>
  <si>
    <t>010125 OF 2017-18</t>
  </si>
  <si>
    <t>SUSMITA SENAPATI</t>
  </si>
  <si>
    <t>010129 OF 2017-18</t>
  </si>
  <si>
    <t>USHA MAHATO</t>
  </si>
  <si>
    <t>010146 OF 2017-18</t>
  </si>
  <si>
    <t>IT IS OBSERVED IN THE FINAL RESULT (CGPA) THAT, 91.04 % STUDENTS ACHIEVED MORE THAN 60% MARKS, SO THE HIGHEST CO ATTAINMENT LEVEL-3 HAS BEEN ATTAINED.</t>
  </si>
  <si>
    <t>DEPARTMENT: HISTORY                                                                                          ATTAINMENT BASED ON SGPA (FOR ALL THE 6 SEMESTERS) AND CGPA FOR ACADEMIC SESSION 2018-21</t>
  </si>
  <si>
    <t>ANIMA MAJHI</t>
  </si>
  <si>
    <t>010030 OF 2018-19</t>
  </si>
  <si>
    <t>ANURUPA MAHATO</t>
  </si>
  <si>
    <t>010049 OF 2018-19</t>
  </si>
  <si>
    <t>APARAJITA MAHATO</t>
  </si>
  <si>
    <t>010052 OF 2018-19</t>
  </si>
  <si>
    <t>APARNA MAHATO</t>
  </si>
  <si>
    <t>010055 OF 2018-19</t>
  </si>
  <si>
    <t>ARCHANA MAHATO</t>
  </si>
  <si>
    <t>010062 OF 2018-19</t>
  </si>
  <si>
    <t>BABITA SAHIS</t>
  </si>
  <si>
    <t>010076 OF 2018-19</t>
  </si>
  <si>
    <t>BISHNUPRIYA MAHATO</t>
  </si>
  <si>
    <t>010096 OF 2018-19</t>
  </si>
  <si>
    <t>CHHANDA MAHATO</t>
  </si>
  <si>
    <t>010105 OF 2018-19</t>
  </si>
  <si>
    <t>CHHAYA RAJWAR</t>
  </si>
  <si>
    <t>01016 OF 2018-19</t>
  </si>
  <si>
    <t>DEBASHRI MANDAL</t>
  </si>
  <si>
    <t>010112 OF 2018-19</t>
  </si>
  <si>
    <t>DIPALI MUDI</t>
  </si>
  <si>
    <t>010116 OF 2018-19</t>
  </si>
  <si>
    <t>DIPTI LOHAR</t>
  </si>
  <si>
    <t>010119 OF 2018-19</t>
  </si>
  <si>
    <t>GAYATRI GORAI</t>
  </si>
  <si>
    <t>010125 OF 2018-19</t>
  </si>
  <si>
    <t>JANANI MAHATO</t>
  </si>
  <si>
    <t>010143 OF 2018-19</t>
  </si>
  <si>
    <t>KABITA MAHATO</t>
  </si>
  <si>
    <t>010153 OF 2018-19</t>
  </si>
  <si>
    <t>KAKALI GHATOYAL</t>
  </si>
  <si>
    <t>010156 OF 2018-19</t>
  </si>
  <si>
    <t>KAKALI ROY</t>
  </si>
  <si>
    <t>010159 OF 2018-19</t>
  </si>
  <si>
    <t>KALPANA RAJWAR</t>
  </si>
  <si>
    <t>010162 OF 2018-19</t>
  </si>
  <si>
    <t>010175 OF 2018-19</t>
  </si>
  <si>
    <t>MAHIMA GORAI</t>
  </si>
  <si>
    <t>010188 OF 2018-19</t>
  </si>
  <si>
    <t>IT IS OBSERVED IN THE FINAL RESULT (CGPA) THAT, 98.31 % STUDENTS ACHIEVED MORE THAN 60% MARKS, SO THE HIGHEST CO ATTAINMENT LEVEL-3 HAS BEEN ATTAINED.</t>
  </si>
  <si>
    <t>MANASI MAHATO</t>
  </si>
  <si>
    <t>01020 OF 2018-19</t>
  </si>
  <si>
    <t>MANGALA MUDI</t>
  </si>
  <si>
    <t>010209 OF 2018-19</t>
  </si>
  <si>
    <t>MITU MANDAL</t>
  </si>
  <si>
    <t>010220 OF 2018-19</t>
  </si>
  <si>
    <t>MOUSUM8I MANDAL</t>
  </si>
  <si>
    <t>010238OF 2018-19</t>
  </si>
  <si>
    <t>MUNERA KHATOON</t>
  </si>
  <si>
    <t>010246 OF 2018-19</t>
  </si>
  <si>
    <t>NABANITA BAURI</t>
  </si>
  <si>
    <t>010247 OF 2018-19</t>
  </si>
  <si>
    <t>NAMITA MAHATO</t>
  </si>
  <si>
    <t>010251 OF 2018-19</t>
  </si>
  <si>
    <t>010252 OF 2018-19</t>
  </si>
  <si>
    <t>NAYAN BADYAKAR</t>
  </si>
  <si>
    <t>010256 OF 2018-19</t>
  </si>
  <si>
    <t>NAZMA KHATUN</t>
  </si>
  <si>
    <t>010258 OF 2018-19</t>
  </si>
  <si>
    <t>NEHA PARWEEN</t>
  </si>
  <si>
    <t>010260 OF 2018-19</t>
  </si>
  <si>
    <t>NILANJHAN MAJHI</t>
  </si>
  <si>
    <t>010262 OF 2018-19</t>
  </si>
  <si>
    <t>NILIMA MAHATO</t>
  </si>
  <si>
    <t>010263 OF 2018-19</t>
  </si>
  <si>
    <t>011151 OF 2018-19</t>
  </si>
  <si>
    <t>PRIYA KARMAKAR</t>
  </si>
  <si>
    <t>010303 OF 2018-19</t>
  </si>
  <si>
    <t>PUJA PAUL</t>
  </si>
  <si>
    <t>010327 OF 2018-19</t>
  </si>
  <si>
    <t>PURNIMA MANDAL</t>
  </si>
  <si>
    <t>010388 OF 2018-19</t>
  </si>
  <si>
    <t>PURNIMA MURMU</t>
  </si>
  <si>
    <t>010339 OF 2018-19</t>
  </si>
  <si>
    <t>RAJASHREE TUDU</t>
  </si>
  <si>
    <t>010342 OF 2018-19</t>
  </si>
  <si>
    <t>RAMA BHUNIYA</t>
  </si>
  <si>
    <t>010346 OF 2018-19</t>
  </si>
  <si>
    <t>RIMPA MAJEE</t>
  </si>
  <si>
    <t>010358 OF 2018-19</t>
  </si>
  <si>
    <t>RINKU SINGSARDAR</t>
  </si>
  <si>
    <t>010368 OF 2018-19</t>
  </si>
  <si>
    <t>RITA RAJWAR</t>
  </si>
  <si>
    <t>010372 OF 2018-19</t>
  </si>
  <si>
    <t>RIYA MAHATO</t>
  </si>
  <si>
    <t>010381 OF 2018-19</t>
  </si>
  <si>
    <t>RUKHSAR KHATUN</t>
  </si>
  <si>
    <t>010386 OF 2018-19</t>
  </si>
  <si>
    <t>RUPALI MAHATO</t>
  </si>
  <si>
    <t>010398 OF 2018-19</t>
  </si>
  <si>
    <t>SAMINA KHATUN</t>
  </si>
  <si>
    <t>010419 OF 2018-19</t>
  </si>
  <si>
    <t>SANCHITA MAHATO</t>
  </si>
  <si>
    <t>010428 OF 2018-19</t>
  </si>
  <si>
    <t>SANJUKTA MAHATO</t>
  </si>
  <si>
    <t>010439 OF 2018-19</t>
  </si>
  <si>
    <t>SATARUPA MAHATO</t>
  </si>
  <si>
    <t>010451 OF 2018-19</t>
  </si>
  <si>
    <t>SHIKHA KUMAR</t>
  </si>
  <si>
    <t>010463 OF 2018-19</t>
  </si>
  <si>
    <t>SHILPA MAJHI</t>
  </si>
  <si>
    <t>010464 OF 2018-19</t>
  </si>
  <si>
    <t>SHREYASHI ADHIKARI</t>
  </si>
  <si>
    <t>010477 OF 2018-19</t>
  </si>
  <si>
    <t>SOMA RAJWAR</t>
  </si>
  <si>
    <t>010493 OF 2018-19</t>
  </si>
  <si>
    <t>SOVARANI MAHATO</t>
  </si>
  <si>
    <t>010502 OF 2018-19</t>
  </si>
  <si>
    <t>SUDIPTA MAJHI</t>
  </si>
  <si>
    <t>010515 OF 2018-19</t>
  </si>
  <si>
    <t>010541 OF 2018-19</t>
  </si>
  <si>
    <t>TAPASHI MAHATO</t>
  </si>
  <si>
    <t>010551 OF 2018-19</t>
  </si>
  <si>
    <t>URMILA BAURI</t>
  </si>
  <si>
    <t>010568 OF 2018-19</t>
  </si>
  <si>
    <t>DEPARTMENT: HISTORY                                                                                          ATTAINMENT BASED ON SGPA (FOR ALL THE 6 SEMESTERS) AND CGPA FOR ACADEMIC SESSION 2019-22</t>
  </si>
  <si>
    <t>ANITA GORAIN</t>
  </si>
  <si>
    <t>009454 OF 2019-20</t>
  </si>
  <si>
    <t>ANITA MAHATO</t>
  </si>
  <si>
    <t>009456 OF 2019-20</t>
  </si>
  <si>
    <t>APSANA KHATUN</t>
  </si>
  <si>
    <t>009482 OF 2019-20</t>
  </si>
  <si>
    <t>009493 OF 2019-20</t>
  </si>
  <si>
    <t>BANASHREE KUMBHAKAR</t>
  </si>
  <si>
    <t>009502 OF 2019-20</t>
  </si>
  <si>
    <t xml:space="preserve">BASANTI RAJWAT </t>
  </si>
  <si>
    <t>009515 OF 2019-20</t>
  </si>
  <si>
    <t>BULTI MAHATO</t>
  </si>
  <si>
    <t>009524 OF 2019-20</t>
  </si>
  <si>
    <t>DEBASREE MAHATO</t>
  </si>
  <si>
    <t>009544 OF 2019-20</t>
  </si>
  <si>
    <t>DEBOLINA SARKAR</t>
  </si>
  <si>
    <t>009545 OF 2019-20</t>
  </si>
  <si>
    <t>DIPIKA MUDI</t>
  </si>
  <si>
    <t>009551 OF 2019-20</t>
  </si>
  <si>
    <t>DIVYA MAHATO</t>
  </si>
  <si>
    <t>009553 OF 2019-20</t>
  </si>
  <si>
    <t>FIZA AFREEN</t>
  </si>
  <si>
    <t>009558 OF 2019-20</t>
  </si>
  <si>
    <t>GITA BOURI</t>
  </si>
  <si>
    <t>009559 OF 2019-20</t>
  </si>
  <si>
    <t>HABIBA KHATUN</t>
  </si>
  <si>
    <t>009563 OF 2019-20</t>
  </si>
  <si>
    <t>JHARNA KUMBHAKAR</t>
  </si>
  <si>
    <t>009583 OF 2019-20</t>
  </si>
  <si>
    <t>KAJALA MAHATO</t>
  </si>
  <si>
    <t>009593 OF 2019-20</t>
  </si>
  <si>
    <t>KEKAMONI MAHATO</t>
  </si>
  <si>
    <t>009597 OF 2019-20</t>
  </si>
  <si>
    <t>KOYEL BAURI</t>
  </si>
  <si>
    <t>009600 OF 2019-20</t>
  </si>
  <si>
    <t>KUSUM RAJWAR</t>
  </si>
  <si>
    <t>009605 OF 2019-20</t>
  </si>
  <si>
    <t>LAKSHMI GORAIN</t>
  </si>
  <si>
    <t>009608 OF 2019-20</t>
  </si>
  <si>
    <t>IT IS OBSERVED IN THE FINAL RESULT (CGPA) THAT, 97.01 % STUDENTS ACHIEVED MORE THAN 60% MARKS, SO THE HIGHEST CO ATTAINMENT LEVEL-3 HAS BEEN ATTAINED.</t>
  </si>
  <si>
    <t>009613 OF 2019-20</t>
  </si>
  <si>
    <t>MADHURI MAHATO</t>
  </si>
  <si>
    <t>009619 OF 2019-20</t>
  </si>
  <si>
    <t>MANASI DAS</t>
  </si>
  <si>
    <t>009638 OF 2019-20</t>
  </si>
  <si>
    <t>MANIKA HEMBRAM</t>
  </si>
  <si>
    <t>009643 OF 2019-20</t>
  </si>
  <si>
    <t>MOUMITA MUDI</t>
  </si>
  <si>
    <t>009658 OF 2019-20</t>
  </si>
  <si>
    <t>MOUSUMI MAHATO</t>
  </si>
  <si>
    <t>009663 OF 2019-20</t>
  </si>
  <si>
    <t>NARAYANI MAHATO</t>
  </si>
  <si>
    <t>009678 OF 2019-20</t>
  </si>
  <si>
    <t>PALLABI ROY</t>
  </si>
  <si>
    <t>009704 OF 2019-20</t>
  </si>
  <si>
    <t>PAMPA DUTTA</t>
  </si>
  <si>
    <t>009705 OF 2019-20</t>
  </si>
  <si>
    <t>PARBATI RAJAK</t>
  </si>
  <si>
    <t>009713 OF 2019-20</t>
  </si>
  <si>
    <t>POULAMI RAJAK</t>
  </si>
  <si>
    <t>009730 OF 2019-20</t>
  </si>
  <si>
    <t>PRATHAMI MAHATO</t>
  </si>
  <si>
    <t>009734 OF 2019-20</t>
  </si>
  <si>
    <t>PRATIMA MAHTO</t>
  </si>
  <si>
    <t>009738 OF 2019-20</t>
  </si>
  <si>
    <t>PRATIMA PANDEY</t>
  </si>
  <si>
    <t>009742 OF 2019-20</t>
  </si>
  <si>
    <t>PRIYA BAURI</t>
  </si>
  <si>
    <t>009749 OF 2019-20</t>
  </si>
  <si>
    <t>PRIYA GORAI</t>
  </si>
  <si>
    <t>009752 OF 2019-20</t>
  </si>
  <si>
    <t>PRIYA MUKHERJEE</t>
  </si>
  <si>
    <t>009755 OF 2019-20</t>
  </si>
  <si>
    <t>PRIYANKA KAIBARTA</t>
  </si>
  <si>
    <t>009764 OF 2019-20</t>
  </si>
  <si>
    <t>PUJA MANDAL</t>
  </si>
  <si>
    <t>009775 OF 2019-20</t>
  </si>
  <si>
    <t>RABINA KHATUN</t>
  </si>
  <si>
    <t>009782 OF 2019-20</t>
  </si>
  <si>
    <t>RUMPA ROY</t>
  </si>
  <si>
    <t>009824 OF 2019-20</t>
  </si>
  <si>
    <t>009825 OF 2019-20</t>
  </si>
  <si>
    <t>RUPA GOSWAMI</t>
  </si>
  <si>
    <t>009826 OF 2019-20</t>
  </si>
  <si>
    <t>RUPALI MARANDI</t>
  </si>
  <si>
    <t>009827 OF 2019-20</t>
  </si>
  <si>
    <t>SABITA DAS</t>
  </si>
  <si>
    <t>009833 OF 2019-20</t>
  </si>
  <si>
    <t>SADIYA HALIMA</t>
  </si>
  <si>
    <t>009839 OF 2019-20</t>
  </si>
  <si>
    <t>SAMAPTI DEOGHARIA</t>
  </si>
  <si>
    <t>009841 OF 2019-20</t>
  </si>
  <si>
    <t>SARASWATI MAHATO</t>
  </si>
  <si>
    <t>009859 OF 2019-20</t>
  </si>
  <si>
    <t>SARJU KHATUN</t>
  </si>
  <si>
    <t>009862 OF 2019-20</t>
  </si>
  <si>
    <t>SEPHALI TUDU</t>
  </si>
  <si>
    <t>009870 OF 2019-20</t>
  </si>
  <si>
    <t>SHEFALI MAHATO</t>
  </si>
  <si>
    <t>010811 OF 2019-20</t>
  </si>
  <si>
    <t>SIKHA MAHATO</t>
  </si>
  <si>
    <t>009882 OF 2019-20</t>
  </si>
  <si>
    <t>SITA MAHATO</t>
  </si>
  <si>
    <t>009889 OF 2019-20</t>
  </si>
  <si>
    <t>SNIGDHA PRAMANIK</t>
  </si>
  <si>
    <t>009892 OF 2019-20</t>
  </si>
  <si>
    <t>SOMA DAS MODAK</t>
  </si>
  <si>
    <t>009893 OF 2019-20</t>
  </si>
  <si>
    <t>SONALI MAHATO</t>
  </si>
  <si>
    <t>009901 OF 2019-20</t>
  </si>
  <si>
    <t>SONAMONI KUMAR</t>
  </si>
  <si>
    <t>009905 OF 2019-20</t>
  </si>
  <si>
    <t>SOUMI MAHATHA</t>
  </si>
  <si>
    <t>009906 OF 2019-20</t>
  </si>
  <si>
    <t>SUBHRA DAS</t>
  </si>
  <si>
    <t>009913 OF 2019-20</t>
  </si>
  <si>
    <t>SUJATA MAHATO</t>
  </si>
  <si>
    <t>009921 OF 2019-20</t>
  </si>
  <si>
    <t>SUKLA MAHATO</t>
  </si>
  <si>
    <t>009924 OF 2019-20</t>
  </si>
  <si>
    <t>SULEKHA KUMBHAKAR</t>
  </si>
  <si>
    <t>009927 OF 2019-20</t>
  </si>
  <si>
    <t>SUMITRA GOPE</t>
  </si>
  <si>
    <t>009928 OF 2019-20</t>
  </si>
  <si>
    <t>TANUSHREE PANDA</t>
  </si>
  <si>
    <t>009968 OF 2019-20</t>
  </si>
  <si>
    <t>TUSTA KAIBARTA</t>
  </si>
  <si>
    <t>009981 OF 2019-20</t>
  </si>
  <si>
    <t>USHA MAHATHA</t>
  </si>
  <si>
    <t>009984 OF 2019-20</t>
  </si>
  <si>
    <t>YUTHIKA MAHATO</t>
  </si>
  <si>
    <t>009988 OF 2019-20</t>
  </si>
  <si>
    <t>DEPARTMENT: HISTORY                                                                                          ATTAINMENT BASED ON SGPA (FOR ALL THE 6 SEMESTERS) AND CGPA FOR ACADEMIC SESSION 2020-23</t>
  </si>
  <si>
    <t>AMBABATI BAURI</t>
  </si>
  <si>
    <t>9447 2019-20</t>
  </si>
  <si>
    <t>UJJWALA MAHATO</t>
  </si>
  <si>
    <t>10672 2020-21</t>
  </si>
  <si>
    <t>TAPASI MAHATO</t>
  </si>
  <si>
    <t>10658  2020-21</t>
  </si>
  <si>
    <t>SUTAPA BAURI</t>
  </si>
  <si>
    <t>10646  2020-21</t>
  </si>
  <si>
    <t>10633  2020-21</t>
  </si>
  <si>
    <t>SUPARNA DAS MODAK</t>
  </si>
  <si>
    <t>10632  2020-21</t>
  </si>
  <si>
    <t>SUNITA MAHATA</t>
  </si>
  <si>
    <t>10629  2020-21</t>
  </si>
  <si>
    <t>SUNITA BAURI</t>
  </si>
  <si>
    <t>10627  2020-21</t>
  </si>
  <si>
    <t>SUMANA CHATTOPADHYAY</t>
  </si>
  <si>
    <t>10619  2020-21</t>
  </si>
  <si>
    <t>SONALI DAS</t>
  </si>
  <si>
    <t>10598  2020-21</t>
  </si>
  <si>
    <t>SOMA MANDAL</t>
  </si>
  <si>
    <t>10594  2020-21</t>
  </si>
  <si>
    <t>SOMA DEOGHORIA</t>
  </si>
  <si>
    <t>10588  2020-21</t>
  </si>
  <si>
    <t>SNEHA GARAIN</t>
  </si>
  <si>
    <t>10586  2020-21</t>
  </si>
  <si>
    <t>SIMA KHATUN</t>
  </si>
  <si>
    <t>10578  2020-21</t>
  </si>
  <si>
    <t>10562  2020-21</t>
  </si>
  <si>
    <t>SARASWATI RUHIDAS</t>
  </si>
  <si>
    <t>10544  2020-21</t>
  </si>
  <si>
    <t>SARADAMANI MAHATO</t>
  </si>
  <si>
    <t>10540  2020-21</t>
  </si>
  <si>
    <t>SANJITA BASKEY</t>
  </si>
  <si>
    <t>10536  2020-21</t>
  </si>
  <si>
    <t>SANJIDA KHATUN</t>
  </si>
  <si>
    <t>110535  2020-21</t>
  </si>
  <si>
    <t>SANCHITA GANGULY</t>
  </si>
  <si>
    <t>10529  2020-21</t>
  </si>
  <si>
    <t>IT IS OBSERVED IN THE FINAL RESULT (CGPA) THAT, 93.44 % STUDENTS ACHIEVED MORE THAN 60% MARKS, SO THE HIGHEST CO ATTAINMENT LEVEL-3 HAS BEEN ATTAINED.</t>
  </si>
  <si>
    <t>SANAKA HANSDA</t>
  </si>
  <si>
    <t>10527  2020-21</t>
  </si>
  <si>
    <t>SAMPA MAHATO</t>
  </si>
  <si>
    <t>10523  2020-21</t>
  </si>
  <si>
    <t>RIMPA PARAMANIK</t>
  </si>
  <si>
    <t>10497  2020-21</t>
  </si>
  <si>
    <t>RESHMA PARWEEN</t>
  </si>
  <si>
    <t>10490  2020-21</t>
  </si>
  <si>
    <t>RESMA KHATUN</t>
  </si>
  <si>
    <t>10491  2020-21</t>
  </si>
  <si>
    <t>10489  2020-21</t>
  </si>
  <si>
    <t>PUJA MAHATO</t>
  </si>
  <si>
    <t>10462  2020-21</t>
  </si>
  <si>
    <t>PRIYANKA MAJEE</t>
  </si>
  <si>
    <t>10453  2020-21</t>
  </si>
  <si>
    <t>PRIYANKA MAHATO</t>
  </si>
  <si>
    <t>10448  2020-21</t>
  </si>
  <si>
    <t>PRIYANKA GOPE</t>
  </si>
  <si>
    <t>10444  2020-21</t>
  </si>
  <si>
    <t>PREETY PATI</t>
  </si>
  <si>
    <t>10435  2020-21</t>
  </si>
  <si>
    <t>PRABHATI MAHATO</t>
  </si>
  <si>
    <t>10425  2020-21</t>
  </si>
  <si>
    <t>PARBATI MANDI</t>
  </si>
  <si>
    <t>10410  2020-21</t>
  </si>
  <si>
    <t>PAMPA RANI MAHATO</t>
  </si>
  <si>
    <t>10403  2020-21</t>
  </si>
  <si>
    <t>PALLABI KUIRI</t>
  </si>
  <si>
    <t>10401  2020-21</t>
  </si>
  <si>
    <t>PALLABI BAURI</t>
  </si>
  <si>
    <t>10398 2020-21</t>
  </si>
  <si>
    <t>NIMA RANI MAHATO</t>
  </si>
  <si>
    <t>10392 2020-21</t>
  </si>
  <si>
    <t>NAIMA MAHATO</t>
  </si>
  <si>
    <t>10391 2020-21</t>
  </si>
  <si>
    <t>NEPURA MAHATO</t>
  </si>
  <si>
    <t>10381 2020-21</t>
  </si>
  <si>
    <t>NAJIMA KHATUN</t>
  </si>
  <si>
    <t>10375 2020-21</t>
  </si>
  <si>
    <t>MOYNA ROY</t>
  </si>
  <si>
    <t>10371 2020-21</t>
  </si>
  <si>
    <t>10365 2020-21</t>
  </si>
  <si>
    <t>MANASI MAJHI</t>
  </si>
  <si>
    <t>10342 2020-21</t>
  </si>
  <si>
    <t>MALLIKA ROY</t>
  </si>
  <si>
    <t>10334 2020-21</t>
  </si>
  <si>
    <t>MALLIKA RAJWAR</t>
  </si>
  <si>
    <t>10333 2020-21</t>
  </si>
  <si>
    <t>MALLIKA DAS</t>
  </si>
  <si>
    <t>10332 2020-21</t>
  </si>
  <si>
    <t>LAXMI MAHATO</t>
  </si>
  <si>
    <t>10322 2020-21</t>
  </si>
  <si>
    <t>10321 2020-21</t>
  </si>
  <si>
    <t>KOYEL MAHATO</t>
  </si>
  <si>
    <t>10307 2020-21</t>
  </si>
  <si>
    <t>KABITA BAURI</t>
  </si>
  <si>
    <t>10291 2020-21</t>
  </si>
  <si>
    <t>DIPTY SINGHA</t>
  </si>
  <si>
    <t>10264 2020-21</t>
  </si>
  <si>
    <t>BINATA MAHATO</t>
  </si>
  <si>
    <t>10233 2020-21</t>
  </si>
  <si>
    <t>BARNALI MAHATO</t>
  </si>
  <si>
    <t>10218 2020-21</t>
  </si>
  <si>
    <t>10217 2020-21</t>
  </si>
  <si>
    <t>ASHA MAHATO</t>
  </si>
  <si>
    <t>10202 2020-21</t>
  </si>
  <si>
    <t>ARPITA BHUIYA</t>
  </si>
  <si>
    <t>10198 2020-21</t>
  </si>
  <si>
    <t>10180 2020-21</t>
  </si>
  <si>
    <t>AMBIKA DAS</t>
  </si>
  <si>
    <t>10162 2020-21</t>
  </si>
  <si>
    <t>10179 2020-21</t>
  </si>
  <si>
    <t>ANINDITA MANDAL</t>
  </si>
  <si>
    <t>10176 2020-21</t>
  </si>
  <si>
    <t>ANIMA MANDI</t>
  </si>
  <si>
    <t>10173 2020-21</t>
  </si>
  <si>
    <t>ANIMA MAHATO</t>
  </si>
  <si>
    <t>10171 2020-21</t>
  </si>
  <si>
    <t>AMBIKA MAHATO</t>
  </si>
  <si>
    <t>10163 2020-21</t>
  </si>
</sst>
</file>

<file path=xl/styles.xml><?xml version="1.0" encoding="utf-8"?>
<styleSheet xmlns="http://schemas.openxmlformats.org/spreadsheetml/2006/main">
  <numFmts count="1">
    <numFmt numFmtId="164" formatCode="###0;###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164" fontId="11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0" fillId="0" borderId="3" xfId="0" applyBorder="1"/>
    <xf numFmtId="2" fontId="0" fillId="0" borderId="1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5"/>
  <sheetViews>
    <sheetView workbookViewId="0">
      <selection activeCell="M29" sqref="M29"/>
    </sheetView>
  </sheetViews>
  <sheetFormatPr defaultRowHeight="15"/>
  <cols>
    <col min="2" max="2" width="18.7109375" bestFit="1" customWidth="1"/>
    <col min="3" max="3" width="17.2851562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20.45" customHeight="1">
      <c r="A2" s="19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2.9" customHeight="1">
      <c r="A3" s="18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>
      <c r="A4" s="20" t="s">
        <v>36</v>
      </c>
      <c r="B4" s="20"/>
      <c r="C4" s="20"/>
      <c r="D4" s="20"/>
      <c r="E4" s="20" t="s">
        <v>30</v>
      </c>
      <c r="F4" s="20"/>
      <c r="G4" s="20"/>
      <c r="H4" s="20"/>
      <c r="I4" s="20"/>
      <c r="J4" s="20"/>
      <c r="L4" s="1"/>
      <c r="M4" s="20" t="s">
        <v>10</v>
      </c>
      <c r="N4" s="20"/>
      <c r="O4" s="20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>
      <c r="A6" s="3">
        <v>1</v>
      </c>
      <c r="B6" s="3" t="s">
        <v>37</v>
      </c>
      <c r="C6" s="3" t="s">
        <v>38</v>
      </c>
      <c r="D6" s="3">
        <v>8.09</v>
      </c>
      <c r="E6" s="3">
        <v>8</v>
      </c>
      <c r="F6" s="3">
        <v>8.23</v>
      </c>
      <c r="G6" s="3">
        <v>8.5399999999999991</v>
      </c>
      <c r="H6" s="3">
        <v>7.25</v>
      </c>
      <c r="I6" s="3">
        <v>8</v>
      </c>
      <c r="J6" s="3">
        <v>8.0299999999999994</v>
      </c>
      <c r="L6" s="4">
        <v>1</v>
      </c>
      <c r="M6" s="3">
        <f>COUNTIFS($D$6:$D$105, "&lt;10.01", $D$6:$D$105, "&gt;7.99")</f>
        <v>3</v>
      </c>
      <c r="N6" s="7">
        <f>COUNTIFS($D$6:$D$105, "&lt;8.0", $D$6:$D$105, "&gt;5.99")</f>
        <v>54</v>
      </c>
      <c r="O6" s="3">
        <f>SUM(COUNTIFS($D$6:$D$105, {"&lt;6","GPW"}))</f>
        <v>10</v>
      </c>
      <c r="P6" s="1">
        <f>M6+N6+O6</f>
        <v>67</v>
      </c>
    </row>
    <row r="7" spans="1:16">
      <c r="A7" s="3">
        <v>2</v>
      </c>
      <c r="B7" s="3" t="s">
        <v>39</v>
      </c>
      <c r="C7" s="3" t="s">
        <v>40</v>
      </c>
      <c r="D7" s="3">
        <v>5.91</v>
      </c>
      <c r="E7" s="3">
        <v>5.7</v>
      </c>
      <c r="F7" s="3">
        <v>6.08</v>
      </c>
      <c r="G7" s="3">
        <v>6.15</v>
      </c>
      <c r="H7" s="3">
        <v>6.25</v>
      </c>
      <c r="I7" s="3">
        <v>7.5</v>
      </c>
      <c r="J7" s="3">
        <v>6.28</v>
      </c>
      <c r="L7" s="5">
        <v>2</v>
      </c>
      <c r="M7" s="7">
        <f>COUNTIFS($E$6:$E$105, "&lt;10.01", $E$6:$E$105, "&gt;7.99")</f>
        <v>3</v>
      </c>
      <c r="N7" s="3">
        <f>COUNTIFS($E$6:$E$105, "&lt;8.0", $E$6:$E$105, "&gt;5.99")</f>
        <v>33</v>
      </c>
      <c r="O7" s="3">
        <f>SUM(COUNTIFS($E$6:$E$105, {"&lt;6","GPW"}))</f>
        <v>31</v>
      </c>
      <c r="P7" s="1">
        <f t="shared" ref="P7:P12" si="0">M7+N7+O7</f>
        <v>67</v>
      </c>
    </row>
    <row r="8" spans="1:16">
      <c r="A8" s="3">
        <v>3</v>
      </c>
      <c r="B8" s="3" t="s">
        <v>41</v>
      </c>
      <c r="C8" s="3" t="s">
        <v>42</v>
      </c>
      <c r="D8" s="3">
        <v>7.64</v>
      </c>
      <c r="E8" s="3">
        <v>7.2</v>
      </c>
      <c r="F8" s="3">
        <v>7.46</v>
      </c>
      <c r="G8" s="3">
        <v>7.46</v>
      </c>
      <c r="H8" s="3">
        <v>7.75</v>
      </c>
      <c r="I8" s="3">
        <v>8.25</v>
      </c>
      <c r="J8" s="3">
        <v>7.63</v>
      </c>
      <c r="L8" s="5">
        <v>3</v>
      </c>
      <c r="M8" s="3">
        <f>COUNTIFS($F$6:$F$105, "&lt;10.01", $F$6:$F$105, "&gt;7.99")</f>
        <v>3</v>
      </c>
      <c r="N8" s="3">
        <f>COUNTIFS($F$6:$F$105, "&lt;8.0", $F$6:$F$105, "&gt;5.99")</f>
        <v>54</v>
      </c>
      <c r="O8" s="3">
        <f>SUM(COUNTIFS($F$6:$F$105, {"&lt;6","GPW"}))</f>
        <v>10</v>
      </c>
      <c r="P8" s="1">
        <f t="shared" si="0"/>
        <v>67</v>
      </c>
    </row>
    <row r="9" spans="1:16">
      <c r="A9" s="3">
        <v>4</v>
      </c>
      <c r="B9" s="3" t="s">
        <v>43</v>
      </c>
      <c r="C9" s="3" t="s">
        <v>44</v>
      </c>
      <c r="D9" s="3">
        <v>7.36</v>
      </c>
      <c r="E9" s="3">
        <v>8.3000000000000007</v>
      </c>
      <c r="F9" s="3">
        <v>8.23</v>
      </c>
      <c r="G9" s="3">
        <v>8.77</v>
      </c>
      <c r="H9" s="3">
        <v>8</v>
      </c>
      <c r="I9" s="3">
        <v>8.25</v>
      </c>
      <c r="J9" s="3">
        <v>8.17</v>
      </c>
      <c r="L9" s="5">
        <v>4</v>
      </c>
      <c r="M9" s="3">
        <f>COUNTIFS($G$6:$G$105, "&lt;10.01", $G$6:$G$105, "&gt;7.99")</f>
        <v>14</v>
      </c>
      <c r="N9" s="3">
        <f>COUNTIFS($G$6:$G$105, "&lt;8.0", $G$6:$G$105, "&gt;5.99")</f>
        <v>42</v>
      </c>
      <c r="O9" s="3">
        <f>SUM(COUNTIFS($G$6:$G$105, {"&lt;6","GPW"}))</f>
        <v>11</v>
      </c>
      <c r="P9" s="1">
        <f t="shared" si="0"/>
        <v>67</v>
      </c>
    </row>
    <row r="10" spans="1:16">
      <c r="A10" s="3">
        <v>5</v>
      </c>
      <c r="B10" s="3" t="s">
        <v>45</v>
      </c>
      <c r="C10" s="3" t="s">
        <v>46</v>
      </c>
      <c r="D10" s="3">
        <v>6.18</v>
      </c>
      <c r="E10" s="3">
        <v>6.2</v>
      </c>
      <c r="F10" s="3">
        <v>6.62</v>
      </c>
      <c r="G10" s="3">
        <v>6.23</v>
      </c>
      <c r="H10" s="3">
        <v>7.25</v>
      </c>
      <c r="I10" s="3">
        <v>8.5</v>
      </c>
      <c r="J10" s="3">
        <v>6.85</v>
      </c>
      <c r="L10" s="5">
        <v>5</v>
      </c>
      <c r="M10" s="3">
        <f>COUNTIFS($H$6:$H$105, "&lt;10.01", $H$6:$H$105, "&gt;7.99")</f>
        <v>6</v>
      </c>
      <c r="N10" s="3">
        <f>COUNTIFS($H$6:$H$105, "&lt;8.00", $H$6:$H$105, "&gt;5.99")</f>
        <v>41</v>
      </c>
      <c r="O10" s="3">
        <f>SUM(COUNTIFS($H$6:$H$105, {"&lt;6","GPW"}))</f>
        <v>20</v>
      </c>
      <c r="P10" s="1">
        <f t="shared" si="0"/>
        <v>67</v>
      </c>
    </row>
    <row r="11" spans="1:16">
      <c r="A11" s="3">
        <v>6</v>
      </c>
      <c r="B11" s="3" t="s">
        <v>47</v>
      </c>
      <c r="C11" s="3" t="s">
        <v>48</v>
      </c>
      <c r="D11" s="3">
        <v>6.82</v>
      </c>
      <c r="E11" s="3">
        <v>7.7</v>
      </c>
      <c r="F11" s="3">
        <v>7.31</v>
      </c>
      <c r="G11" s="3">
        <v>6.46</v>
      </c>
      <c r="H11" s="3">
        <v>7.25</v>
      </c>
      <c r="I11" s="3">
        <v>9</v>
      </c>
      <c r="J11" s="3">
        <v>7.41</v>
      </c>
      <c r="L11" s="5">
        <v>6</v>
      </c>
      <c r="M11" s="3">
        <f>COUNTIFS($I$6:$I$105, "&lt;10.01", $I$6:$I$105, "&gt;7.99")</f>
        <v>53</v>
      </c>
      <c r="N11" s="3">
        <f>COUNTIFS($I$6:$I$105, "&lt;8.00", $I$6:$I$105, "&gt;5.99")</f>
        <v>14</v>
      </c>
      <c r="O11" s="3">
        <f>COUNTIF($I$6:$I$105, "&lt;6")</f>
        <v>0</v>
      </c>
      <c r="P11" s="1">
        <f t="shared" si="0"/>
        <v>67</v>
      </c>
    </row>
    <row r="12" spans="1:16">
      <c r="A12" s="3">
        <v>7</v>
      </c>
      <c r="B12" s="3" t="s">
        <v>49</v>
      </c>
      <c r="C12" s="3" t="s">
        <v>50</v>
      </c>
      <c r="D12" s="3">
        <v>7.64</v>
      </c>
      <c r="E12" s="3">
        <v>6.8</v>
      </c>
      <c r="F12" s="3">
        <v>7.31</v>
      </c>
      <c r="G12" s="3">
        <v>7.08</v>
      </c>
      <c r="H12" s="3">
        <v>7.5</v>
      </c>
      <c r="I12" s="3">
        <v>8.25</v>
      </c>
      <c r="J12" s="3">
        <v>7.44</v>
      </c>
      <c r="L12" s="6" t="s">
        <v>9</v>
      </c>
      <c r="M12" s="1">
        <f>COUNTIFS($J$6:$J$105, "&lt;10.01", $J$6:$J$105, "&gt;7.99")</f>
        <v>4</v>
      </c>
      <c r="N12" s="1">
        <f>COUNTIFS($J$6:$J$105, "&lt;8.0", $J$6:$J$105, "&gt;5.99")</f>
        <v>57</v>
      </c>
      <c r="O12" s="1">
        <f>SUM(COUNTIFS($J$6:$J$105, {"&lt;6","GPW"}))</f>
        <v>6</v>
      </c>
      <c r="P12" s="1">
        <f t="shared" si="0"/>
        <v>67</v>
      </c>
    </row>
    <row r="13" spans="1:16">
      <c r="A13" s="3">
        <v>8</v>
      </c>
      <c r="B13" s="3" t="s">
        <v>51</v>
      </c>
      <c r="C13" s="3" t="s">
        <v>52</v>
      </c>
      <c r="D13" s="3">
        <v>6</v>
      </c>
      <c r="E13" s="3">
        <v>5.9</v>
      </c>
      <c r="F13" s="3">
        <v>7.08</v>
      </c>
      <c r="G13" s="3">
        <v>6.85</v>
      </c>
      <c r="H13" s="3">
        <v>7</v>
      </c>
      <c r="I13" s="3">
        <v>8</v>
      </c>
      <c r="J13" s="3">
        <v>6.85</v>
      </c>
    </row>
    <row r="14" spans="1:16">
      <c r="A14" s="3">
        <v>9</v>
      </c>
      <c r="B14" s="3" t="s">
        <v>53</v>
      </c>
      <c r="C14" s="3" t="s">
        <v>54</v>
      </c>
      <c r="D14" s="3">
        <v>6.55</v>
      </c>
      <c r="E14" s="3">
        <v>5.3</v>
      </c>
      <c r="F14" s="3">
        <v>6.54</v>
      </c>
      <c r="G14" s="3">
        <v>6.38</v>
      </c>
      <c r="H14" s="3">
        <v>6.75</v>
      </c>
      <c r="I14" s="3">
        <v>8</v>
      </c>
      <c r="J14" s="3">
        <v>6.62</v>
      </c>
    </row>
    <row r="15" spans="1:16">
      <c r="A15" s="3">
        <v>10</v>
      </c>
      <c r="B15" s="3" t="s">
        <v>55</v>
      </c>
      <c r="C15" s="3" t="s">
        <v>56</v>
      </c>
      <c r="D15" s="3">
        <v>7.73</v>
      </c>
      <c r="E15" s="3">
        <v>6.6</v>
      </c>
      <c r="F15" s="3">
        <v>6.54</v>
      </c>
      <c r="G15" s="3">
        <v>5.62</v>
      </c>
      <c r="H15" s="3">
        <v>5.75</v>
      </c>
      <c r="I15" s="3">
        <v>7.25</v>
      </c>
      <c r="J15" s="3">
        <v>6.55</v>
      </c>
    </row>
    <row r="16" spans="1:16">
      <c r="A16" s="3">
        <v>11</v>
      </c>
      <c r="B16" s="3" t="s">
        <v>57</v>
      </c>
      <c r="C16" s="3" t="s">
        <v>58</v>
      </c>
      <c r="D16" s="3">
        <v>7</v>
      </c>
      <c r="E16" s="3">
        <v>7.9</v>
      </c>
      <c r="F16" s="3">
        <v>7.92</v>
      </c>
      <c r="G16" s="3">
        <v>8.4600000000000009</v>
      </c>
      <c r="H16" s="3">
        <v>7.5</v>
      </c>
      <c r="I16" s="3">
        <v>8.25</v>
      </c>
      <c r="J16" s="3">
        <v>7.86</v>
      </c>
    </row>
    <row r="17" spans="1:19" ht="75">
      <c r="A17" s="3">
        <v>12</v>
      </c>
      <c r="B17" s="3" t="s">
        <v>59</v>
      </c>
      <c r="C17" s="3" t="s">
        <v>60</v>
      </c>
      <c r="D17" s="3">
        <v>6.45</v>
      </c>
      <c r="E17" s="3">
        <v>7.4</v>
      </c>
      <c r="F17" s="3">
        <v>7</v>
      </c>
      <c r="G17" s="3">
        <v>7.62</v>
      </c>
      <c r="H17" s="3">
        <v>7</v>
      </c>
      <c r="I17" s="3">
        <v>8.25</v>
      </c>
      <c r="J17" s="3">
        <v>7.3</v>
      </c>
      <c r="L17" s="8" t="s">
        <v>34</v>
      </c>
      <c r="M17" s="16" t="s">
        <v>15</v>
      </c>
      <c r="N17" s="16"/>
      <c r="O17" s="16"/>
      <c r="P17" s="16"/>
      <c r="Q17" s="16"/>
      <c r="R17" s="16"/>
      <c r="S17" s="2" t="s">
        <v>16</v>
      </c>
    </row>
    <row r="18" spans="1:19">
      <c r="A18" s="3">
        <v>13</v>
      </c>
      <c r="B18" s="3" t="s">
        <v>61</v>
      </c>
      <c r="C18" s="3" t="s">
        <v>62</v>
      </c>
      <c r="D18" s="3">
        <v>6.55</v>
      </c>
      <c r="E18" s="3">
        <v>5.6</v>
      </c>
      <c r="F18" s="3">
        <v>5.15</v>
      </c>
      <c r="G18" s="3">
        <v>5.38</v>
      </c>
      <c r="H18" s="3">
        <v>5.25</v>
      </c>
      <c r="I18" s="3">
        <v>8</v>
      </c>
      <c r="J18" s="3">
        <v>5.97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>
      <c r="A19" s="3">
        <v>14</v>
      </c>
      <c r="B19" s="3" t="s">
        <v>63</v>
      </c>
      <c r="C19" s="3" t="s">
        <v>64</v>
      </c>
      <c r="D19" s="3">
        <v>6.09</v>
      </c>
      <c r="E19" s="3">
        <v>5.9</v>
      </c>
      <c r="F19" s="3">
        <v>6.31</v>
      </c>
      <c r="G19" s="3">
        <v>6.69</v>
      </c>
      <c r="H19" s="3">
        <v>6.25</v>
      </c>
      <c r="I19" s="3">
        <v>8</v>
      </c>
      <c r="J19" s="3">
        <v>6.56</v>
      </c>
      <c r="L19" s="1" t="s">
        <v>18</v>
      </c>
      <c r="M19" s="21"/>
      <c r="N19" s="21"/>
      <c r="O19" s="21"/>
      <c r="P19" s="21"/>
      <c r="Q19" s="21"/>
      <c r="R19" s="21"/>
      <c r="S19" s="21"/>
    </row>
    <row r="20" spans="1:19">
      <c r="A20" s="3">
        <v>15</v>
      </c>
      <c r="B20" s="3" t="s">
        <v>65</v>
      </c>
      <c r="C20" s="3" t="s">
        <v>66</v>
      </c>
      <c r="D20" s="3" t="s">
        <v>33</v>
      </c>
      <c r="E20" s="3" t="s">
        <v>33</v>
      </c>
      <c r="F20" s="3" t="s">
        <v>33</v>
      </c>
      <c r="G20" s="3" t="s">
        <v>33</v>
      </c>
      <c r="H20" s="3" t="s">
        <v>33</v>
      </c>
      <c r="I20" s="3">
        <v>7.5</v>
      </c>
      <c r="J20" s="3" t="s">
        <v>33</v>
      </c>
      <c r="L20" s="9" t="s">
        <v>19</v>
      </c>
      <c r="M20" s="1">
        <f>P6</f>
        <v>67</v>
      </c>
      <c r="N20" s="1">
        <f>P7</f>
        <v>67</v>
      </c>
      <c r="O20" s="1">
        <f>P8</f>
        <v>67</v>
      </c>
      <c r="P20" s="1">
        <f>P9</f>
        <v>67</v>
      </c>
      <c r="Q20" s="1">
        <f>P10</f>
        <v>67</v>
      </c>
      <c r="R20" s="1">
        <f>P11</f>
        <v>67</v>
      </c>
      <c r="S20" s="12">
        <f>P11</f>
        <v>67</v>
      </c>
    </row>
    <row r="21" spans="1:19">
      <c r="A21" s="3">
        <v>16</v>
      </c>
      <c r="B21" s="3" t="s">
        <v>67</v>
      </c>
      <c r="C21" s="3" t="s">
        <v>68</v>
      </c>
      <c r="D21" s="3">
        <v>7.82</v>
      </c>
      <c r="E21" s="3">
        <v>6.9</v>
      </c>
      <c r="F21" s="3">
        <v>7.69</v>
      </c>
      <c r="G21" s="3">
        <v>7.77</v>
      </c>
      <c r="H21" s="3">
        <v>7</v>
      </c>
      <c r="I21" s="3">
        <v>8</v>
      </c>
      <c r="J21" s="3">
        <v>7.55</v>
      </c>
      <c r="L21" s="9" t="s">
        <v>20</v>
      </c>
      <c r="M21" s="1">
        <f>M6+N6</f>
        <v>57</v>
      </c>
      <c r="N21" s="1">
        <f>M7+N7</f>
        <v>36</v>
      </c>
      <c r="O21" s="1">
        <f>M8+N8</f>
        <v>57</v>
      </c>
      <c r="P21" s="1">
        <f>M9+N9</f>
        <v>56</v>
      </c>
      <c r="Q21" s="1">
        <f>M10+N10</f>
        <v>47</v>
      </c>
      <c r="R21" s="1">
        <f>M11+N11</f>
        <v>67</v>
      </c>
      <c r="S21" s="1">
        <f>M12+N12</f>
        <v>61</v>
      </c>
    </row>
    <row r="22" spans="1:19">
      <c r="A22" s="3">
        <v>17</v>
      </c>
      <c r="B22" s="3" t="s">
        <v>69</v>
      </c>
      <c r="C22" s="3" t="s">
        <v>70</v>
      </c>
      <c r="D22" s="3">
        <v>6</v>
      </c>
      <c r="E22" s="3">
        <v>5.4</v>
      </c>
      <c r="F22" s="3">
        <v>5.62</v>
      </c>
      <c r="G22" s="3">
        <v>5.23</v>
      </c>
      <c r="H22" s="3">
        <v>5.5</v>
      </c>
      <c r="I22" s="3">
        <v>8</v>
      </c>
      <c r="J22" s="3">
        <v>5.96</v>
      </c>
      <c r="L22" s="10" t="s">
        <v>21</v>
      </c>
      <c r="M22" s="6">
        <f>M21/M20*100</f>
        <v>85.074626865671647</v>
      </c>
      <c r="N22" s="6">
        <f>N21/N20*100</f>
        <v>53.731343283582092</v>
      </c>
      <c r="O22" s="6">
        <f t="shared" ref="O22:Q22" si="1">O21/O20*100</f>
        <v>85.074626865671647</v>
      </c>
      <c r="P22" s="6">
        <f t="shared" si="1"/>
        <v>83.582089552238799</v>
      </c>
      <c r="Q22" s="6">
        <f t="shared" si="1"/>
        <v>70.149253731343293</v>
      </c>
      <c r="R22" s="6">
        <f t="shared" ref="R22" si="2">R21/R20*100</f>
        <v>100</v>
      </c>
      <c r="S22" s="6">
        <f t="shared" ref="S22" si="3">S21/S20*100</f>
        <v>91.044776119402982</v>
      </c>
    </row>
    <row r="23" spans="1:19">
      <c r="A23" s="3">
        <v>18</v>
      </c>
      <c r="B23" s="3" t="s">
        <v>71</v>
      </c>
      <c r="C23" s="3" t="s">
        <v>72</v>
      </c>
      <c r="D23" s="3">
        <v>7.27</v>
      </c>
      <c r="E23" s="3">
        <v>7.2</v>
      </c>
      <c r="F23" s="3">
        <v>7.69</v>
      </c>
      <c r="G23" s="3">
        <v>8.3800000000000008</v>
      </c>
      <c r="H23" s="3">
        <v>8</v>
      </c>
      <c r="I23" s="3">
        <v>8.25</v>
      </c>
      <c r="J23" s="3">
        <v>7.83</v>
      </c>
      <c r="L23" s="11" t="s">
        <v>22</v>
      </c>
      <c r="M23" s="11" t="str">
        <f>IF(M22&gt;=75, "3", IF(M22&gt;=60, "2", IF(M22&gt;=50, "1", "0")))</f>
        <v>3</v>
      </c>
      <c r="N23" s="11" t="str">
        <f t="shared" ref="N23:S23" si="4">IF(N22&gt;=75, "3", IF(N22&gt;=60, "2", IF(N22&gt;=50, "1", "0")))</f>
        <v>1</v>
      </c>
      <c r="O23" s="11" t="str">
        <f t="shared" si="4"/>
        <v>3</v>
      </c>
      <c r="P23" s="11" t="str">
        <f t="shared" si="4"/>
        <v>3</v>
      </c>
      <c r="Q23" s="11" t="str">
        <f t="shared" si="4"/>
        <v>2</v>
      </c>
      <c r="R23" s="11" t="str">
        <f t="shared" si="4"/>
        <v>3</v>
      </c>
      <c r="S23" s="11" t="str">
        <f t="shared" si="4"/>
        <v>3</v>
      </c>
    </row>
    <row r="24" spans="1:19">
      <c r="A24" s="3">
        <v>19</v>
      </c>
      <c r="B24" s="3" t="s">
        <v>73</v>
      </c>
      <c r="C24" s="3" t="s">
        <v>74</v>
      </c>
      <c r="D24" s="3">
        <v>6.73</v>
      </c>
      <c r="E24" s="3">
        <v>5.8</v>
      </c>
      <c r="F24" s="3">
        <v>7.23</v>
      </c>
      <c r="G24" s="3">
        <v>6.77</v>
      </c>
      <c r="H24" s="3">
        <v>7.25</v>
      </c>
      <c r="I24" s="3">
        <v>8.5</v>
      </c>
      <c r="J24" s="3">
        <v>7.08</v>
      </c>
    </row>
    <row r="25" spans="1:19" ht="61.9" customHeight="1">
      <c r="A25" s="3">
        <v>20</v>
      </c>
      <c r="B25" s="3" t="s">
        <v>75</v>
      </c>
      <c r="C25" s="3" t="s">
        <v>76</v>
      </c>
      <c r="D25" s="3" t="s">
        <v>33</v>
      </c>
      <c r="E25" s="3" t="s">
        <v>33</v>
      </c>
      <c r="F25" s="3">
        <v>5.85</v>
      </c>
      <c r="G25" s="3">
        <v>5.92</v>
      </c>
      <c r="H25" s="3">
        <v>5.5</v>
      </c>
      <c r="I25" s="3">
        <v>7.75</v>
      </c>
      <c r="J25" s="3" t="s">
        <v>33</v>
      </c>
      <c r="L25" s="17" t="s">
        <v>169</v>
      </c>
      <c r="M25" s="17"/>
      <c r="N25" s="17"/>
      <c r="O25" s="17"/>
      <c r="P25" s="17"/>
      <c r="Q25" s="17"/>
      <c r="R25" s="17"/>
      <c r="S25" s="17"/>
    </row>
    <row r="26" spans="1:19">
      <c r="A26" s="3">
        <v>21</v>
      </c>
      <c r="B26" s="3" t="s">
        <v>77</v>
      </c>
      <c r="C26" s="3" t="s">
        <v>78</v>
      </c>
      <c r="D26" s="3">
        <v>8.18</v>
      </c>
      <c r="E26" s="3">
        <v>7.8</v>
      </c>
      <c r="F26" s="3">
        <v>7.69</v>
      </c>
      <c r="G26" s="3">
        <v>8</v>
      </c>
      <c r="H26" s="3">
        <v>8.25</v>
      </c>
      <c r="I26" s="3">
        <v>8.25</v>
      </c>
      <c r="J26" s="3">
        <v>8.0299999999999994</v>
      </c>
    </row>
    <row r="27" spans="1:19">
      <c r="A27" s="3">
        <v>22</v>
      </c>
      <c r="B27" s="3" t="s">
        <v>79</v>
      </c>
      <c r="C27" s="3" t="s">
        <v>80</v>
      </c>
      <c r="D27" s="3">
        <v>8.09</v>
      </c>
      <c r="E27" s="3">
        <v>7.2</v>
      </c>
      <c r="F27" s="3">
        <v>7</v>
      </c>
      <c r="G27" s="3">
        <v>8.15</v>
      </c>
      <c r="H27" s="3">
        <v>8</v>
      </c>
      <c r="I27" s="3">
        <v>8.75</v>
      </c>
      <c r="J27" s="3">
        <v>7.87</v>
      </c>
    </row>
    <row r="28" spans="1:19">
      <c r="A28" s="3">
        <v>23</v>
      </c>
      <c r="B28" s="3" t="s">
        <v>81</v>
      </c>
      <c r="C28" s="3" t="s">
        <v>82</v>
      </c>
      <c r="D28" s="3">
        <v>5.82</v>
      </c>
      <c r="E28" s="3">
        <v>5.3</v>
      </c>
      <c r="F28" s="3" t="s">
        <v>33</v>
      </c>
      <c r="G28" s="3" t="s">
        <v>33</v>
      </c>
      <c r="H28" s="3" t="s">
        <v>33</v>
      </c>
      <c r="I28" s="3">
        <v>7.25</v>
      </c>
      <c r="J28" s="3" t="s">
        <v>33</v>
      </c>
    </row>
    <row r="29" spans="1:19">
      <c r="A29" s="3">
        <v>24</v>
      </c>
      <c r="B29" s="3" t="s">
        <v>83</v>
      </c>
      <c r="C29" s="3" t="s">
        <v>84</v>
      </c>
      <c r="D29" s="3">
        <v>6.82</v>
      </c>
      <c r="E29" s="3">
        <v>6.3</v>
      </c>
      <c r="F29" s="3">
        <v>7</v>
      </c>
      <c r="G29" s="3">
        <v>7.38</v>
      </c>
      <c r="H29" s="3">
        <v>7</v>
      </c>
      <c r="I29" s="3">
        <v>8.25</v>
      </c>
      <c r="J29" s="3">
        <v>7.15</v>
      </c>
    </row>
    <row r="30" spans="1:19">
      <c r="A30" s="3">
        <v>25</v>
      </c>
      <c r="B30" s="3" t="s">
        <v>85</v>
      </c>
      <c r="C30" s="3" t="s">
        <v>86</v>
      </c>
      <c r="D30" s="3">
        <v>5.73</v>
      </c>
      <c r="E30" s="3">
        <v>5.6</v>
      </c>
      <c r="F30" s="3">
        <v>5.92</v>
      </c>
      <c r="G30" s="3">
        <v>6.62</v>
      </c>
      <c r="H30" s="3">
        <v>5.76</v>
      </c>
      <c r="I30" s="3">
        <v>8.5</v>
      </c>
      <c r="J30" s="3">
        <v>6.38</v>
      </c>
    </row>
    <row r="31" spans="1:19">
      <c r="A31" s="3">
        <v>26</v>
      </c>
      <c r="B31" s="3" t="s">
        <v>87</v>
      </c>
      <c r="C31" s="3" t="s">
        <v>88</v>
      </c>
      <c r="D31" s="3">
        <v>6.55</v>
      </c>
      <c r="E31" s="3">
        <v>6.9</v>
      </c>
      <c r="F31" s="3">
        <v>7.54</v>
      </c>
      <c r="G31" s="3">
        <v>6.85</v>
      </c>
      <c r="H31" s="3">
        <v>7</v>
      </c>
      <c r="I31" s="3">
        <v>8.25</v>
      </c>
      <c r="J31" s="3">
        <v>7.2</v>
      </c>
    </row>
    <row r="32" spans="1:19">
      <c r="A32" s="3">
        <v>27</v>
      </c>
      <c r="B32" s="3" t="s">
        <v>89</v>
      </c>
      <c r="C32" s="3" t="s">
        <v>90</v>
      </c>
      <c r="D32" s="3">
        <v>6.55</v>
      </c>
      <c r="E32" s="3">
        <v>6.1</v>
      </c>
      <c r="F32" s="3">
        <v>7.46</v>
      </c>
      <c r="G32" s="3">
        <v>7.31</v>
      </c>
      <c r="H32" s="3">
        <v>6.25</v>
      </c>
      <c r="I32" s="3">
        <v>7.75</v>
      </c>
      <c r="J32" s="3">
        <v>6.94</v>
      </c>
    </row>
    <row r="33" spans="1:10">
      <c r="A33" s="3">
        <v>28</v>
      </c>
      <c r="B33" s="3" t="s">
        <v>89</v>
      </c>
      <c r="C33" s="3" t="s">
        <v>90</v>
      </c>
      <c r="D33" s="3">
        <v>6.55</v>
      </c>
      <c r="E33" s="3">
        <v>6.1</v>
      </c>
      <c r="F33" s="3">
        <v>7.46</v>
      </c>
      <c r="G33" s="3">
        <v>7.31</v>
      </c>
      <c r="H33" s="3">
        <v>6.25</v>
      </c>
      <c r="I33" s="3">
        <v>7.75</v>
      </c>
      <c r="J33" s="3">
        <v>6.94</v>
      </c>
    </row>
    <row r="34" spans="1:10">
      <c r="A34" s="3">
        <v>29</v>
      </c>
      <c r="B34" s="3" t="s">
        <v>91</v>
      </c>
      <c r="C34" s="3" t="s">
        <v>92</v>
      </c>
      <c r="D34" s="3">
        <v>5.73</v>
      </c>
      <c r="E34" s="3">
        <v>5.9</v>
      </c>
      <c r="F34" s="3">
        <v>6.54</v>
      </c>
      <c r="G34" s="3">
        <v>5.46</v>
      </c>
      <c r="H34" s="3">
        <v>6.25</v>
      </c>
      <c r="I34" s="3">
        <v>8.25</v>
      </c>
      <c r="J34" s="3">
        <v>6.37</v>
      </c>
    </row>
    <row r="35" spans="1:10">
      <c r="A35" s="3">
        <v>30</v>
      </c>
      <c r="B35" s="3" t="s">
        <v>93</v>
      </c>
      <c r="C35" s="3" t="s">
        <v>94</v>
      </c>
      <c r="D35" s="3">
        <v>6.27</v>
      </c>
      <c r="E35" s="3">
        <v>5</v>
      </c>
      <c r="F35" s="3">
        <v>7.54</v>
      </c>
      <c r="G35" s="3">
        <v>6.92</v>
      </c>
      <c r="H35" s="3">
        <v>6.75</v>
      </c>
      <c r="I35" s="3">
        <v>8.25</v>
      </c>
      <c r="J35" s="3">
        <v>6.86</v>
      </c>
    </row>
    <row r="36" spans="1:10">
      <c r="A36" s="3">
        <v>31</v>
      </c>
      <c r="B36" s="3" t="s">
        <v>95</v>
      </c>
      <c r="C36" s="3" t="s">
        <v>96</v>
      </c>
      <c r="D36" s="3">
        <v>6.82</v>
      </c>
      <c r="E36" s="3">
        <v>5.6</v>
      </c>
      <c r="F36" s="3">
        <v>7.08</v>
      </c>
      <c r="G36" s="3">
        <v>8</v>
      </c>
      <c r="H36" s="3">
        <v>7.25</v>
      </c>
      <c r="I36" s="3">
        <v>8</v>
      </c>
      <c r="J36" s="3">
        <v>7.18</v>
      </c>
    </row>
    <row r="37" spans="1:10">
      <c r="A37" s="3">
        <v>32</v>
      </c>
      <c r="B37" s="3" t="s">
        <v>97</v>
      </c>
      <c r="C37" s="3" t="s">
        <v>98</v>
      </c>
      <c r="D37" s="3">
        <v>7</v>
      </c>
      <c r="E37" s="3">
        <v>5.9</v>
      </c>
      <c r="F37" s="3">
        <v>6.62</v>
      </c>
      <c r="G37" s="3">
        <v>6.69</v>
      </c>
      <c r="H37" s="3">
        <v>7.5</v>
      </c>
      <c r="I37" s="3">
        <v>8</v>
      </c>
      <c r="J37" s="3">
        <v>6.97</v>
      </c>
    </row>
    <row r="38" spans="1:10">
      <c r="A38" s="3">
        <v>33</v>
      </c>
      <c r="B38" s="3" t="s">
        <v>99</v>
      </c>
      <c r="C38" s="3" t="s">
        <v>100</v>
      </c>
      <c r="D38" s="3">
        <v>5.73</v>
      </c>
      <c r="E38" s="3">
        <v>5.6</v>
      </c>
      <c r="F38" s="3">
        <v>5.92</v>
      </c>
      <c r="G38" s="3">
        <v>7.15</v>
      </c>
      <c r="H38" s="3">
        <v>5.5</v>
      </c>
      <c r="I38" s="3">
        <v>8</v>
      </c>
      <c r="J38" s="3">
        <v>6.35</v>
      </c>
    </row>
    <row r="39" spans="1:10">
      <c r="A39" s="3">
        <v>34</v>
      </c>
      <c r="B39" s="3" t="s">
        <v>101</v>
      </c>
      <c r="C39" s="3" t="s">
        <v>102</v>
      </c>
      <c r="D39" s="3">
        <v>6.09</v>
      </c>
      <c r="E39" s="3">
        <v>7.1</v>
      </c>
      <c r="F39" s="3">
        <v>7</v>
      </c>
      <c r="G39" s="3">
        <v>5.92</v>
      </c>
      <c r="H39" s="3">
        <v>7.25</v>
      </c>
      <c r="I39" s="3">
        <v>8.25</v>
      </c>
      <c r="J39" s="3">
        <v>6.93</v>
      </c>
    </row>
    <row r="40" spans="1:10">
      <c r="A40" s="3">
        <v>35</v>
      </c>
      <c r="B40" s="3" t="s">
        <v>103</v>
      </c>
      <c r="C40" s="3" t="s">
        <v>104</v>
      </c>
      <c r="D40" s="3">
        <v>5.82</v>
      </c>
      <c r="E40" s="3">
        <v>5.6</v>
      </c>
      <c r="F40" s="3">
        <v>5.62</v>
      </c>
      <c r="G40" s="3">
        <v>5.38</v>
      </c>
      <c r="H40" s="3">
        <v>5.75</v>
      </c>
      <c r="I40" s="3">
        <v>8.25</v>
      </c>
      <c r="J40" s="3">
        <v>6.07</v>
      </c>
    </row>
    <row r="41" spans="1:10">
      <c r="A41" s="3">
        <v>36</v>
      </c>
      <c r="B41" s="3" t="s">
        <v>105</v>
      </c>
      <c r="C41" s="3" t="s">
        <v>106</v>
      </c>
      <c r="D41" s="3">
        <v>6.27</v>
      </c>
      <c r="E41" s="3">
        <v>5.7</v>
      </c>
      <c r="F41" s="3">
        <v>6.77</v>
      </c>
      <c r="G41" s="3">
        <v>7.77</v>
      </c>
      <c r="H41" s="3">
        <v>7.25</v>
      </c>
      <c r="I41" s="3">
        <v>8</v>
      </c>
      <c r="J41" s="3">
        <v>7.01</v>
      </c>
    </row>
    <row r="42" spans="1:10">
      <c r="A42" s="3">
        <v>37</v>
      </c>
      <c r="B42" s="3" t="s">
        <v>107</v>
      </c>
      <c r="C42" s="3" t="s">
        <v>108</v>
      </c>
      <c r="D42" s="3">
        <v>6.73</v>
      </c>
      <c r="E42" s="3">
        <v>5.5</v>
      </c>
      <c r="F42" s="3">
        <v>6.77</v>
      </c>
      <c r="G42" s="3">
        <v>6.92</v>
      </c>
      <c r="H42" s="3">
        <v>6.5</v>
      </c>
      <c r="I42" s="3">
        <v>8.25</v>
      </c>
      <c r="J42" s="3">
        <v>6.82</v>
      </c>
    </row>
    <row r="43" spans="1:10">
      <c r="A43" s="3">
        <v>38</v>
      </c>
      <c r="B43" s="3" t="s">
        <v>109</v>
      </c>
      <c r="C43" s="3" t="s">
        <v>110</v>
      </c>
      <c r="D43" s="3">
        <v>6.55</v>
      </c>
      <c r="E43" s="3">
        <v>7.5</v>
      </c>
      <c r="F43" s="3">
        <v>7.31</v>
      </c>
      <c r="G43" s="3">
        <v>8.77</v>
      </c>
      <c r="H43" s="3">
        <v>7.25</v>
      </c>
      <c r="I43" s="3">
        <v>7.5</v>
      </c>
      <c r="J43" s="3">
        <v>7.51</v>
      </c>
    </row>
    <row r="44" spans="1:10">
      <c r="A44" s="3">
        <v>39</v>
      </c>
      <c r="B44" s="3" t="s">
        <v>111</v>
      </c>
      <c r="C44" s="3" t="s">
        <v>112</v>
      </c>
      <c r="D44" s="3">
        <v>6.64</v>
      </c>
      <c r="E44" s="3">
        <v>7</v>
      </c>
      <c r="F44" s="3">
        <v>7.69</v>
      </c>
      <c r="G44" s="3">
        <v>7.38</v>
      </c>
      <c r="H44" s="3">
        <v>6.75</v>
      </c>
      <c r="I44" s="3">
        <v>8.25</v>
      </c>
      <c r="J44" s="3">
        <v>7.31</v>
      </c>
    </row>
    <row r="45" spans="1:10">
      <c r="A45" s="3">
        <v>40</v>
      </c>
      <c r="B45" s="3" t="s">
        <v>113</v>
      </c>
      <c r="C45" s="3" t="s">
        <v>114</v>
      </c>
      <c r="D45" s="3">
        <v>7</v>
      </c>
      <c r="E45" s="3">
        <v>6.9</v>
      </c>
      <c r="F45" s="3">
        <v>7.46</v>
      </c>
      <c r="G45" s="3">
        <v>7.77</v>
      </c>
      <c r="H45" s="3">
        <v>7.75</v>
      </c>
      <c r="I45" s="3">
        <v>8.5</v>
      </c>
      <c r="J45" s="3">
        <v>7.59</v>
      </c>
    </row>
    <row r="46" spans="1:10">
      <c r="A46" s="3">
        <v>41</v>
      </c>
      <c r="B46" s="3" t="s">
        <v>115</v>
      </c>
      <c r="C46" s="3" t="s">
        <v>116</v>
      </c>
      <c r="D46" s="3">
        <v>7</v>
      </c>
      <c r="E46" s="3">
        <v>5.9</v>
      </c>
      <c r="F46" s="3">
        <v>7.69</v>
      </c>
      <c r="G46" s="3">
        <v>8.23</v>
      </c>
      <c r="H46" s="3">
        <v>7</v>
      </c>
      <c r="I46" s="3">
        <v>8.5</v>
      </c>
      <c r="J46" s="3">
        <v>7.45</v>
      </c>
    </row>
    <row r="47" spans="1:10">
      <c r="A47" s="3">
        <v>42</v>
      </c>
      <c r="B47" s="3" t="s">
        <v>117</v>
      </c>
      <c r="C47" s="3" t="s">
        <v>118</v>
      </c>
      <c r="D47" s="3">
        <v>5.55</v>
      </c>
      <c r="E47" s="3">
        <v>5.6</v>
      </c>
      <c r="F47" s="3">
        <v>6.31</v>
      </c>
      <c r="G47" s="3">
        <v>7.08</v>
      </c>
      <c r="H47" s="3">
        <v>5.5</v>
      </c>
      <c r="I47" s="3">
        <v>8</v>
      </c>
      <c r="J47" s="3">
        <v>6.38</v>
      </c>
    </row>
    <row r="48" spans="1:10">
      <c r="A48" s="3">
        <v>43</v>
      </c>
      <c r="B48" s="3" t="s">
        <v>119</v>
      </c>
      <c r="C48" s="3" t="s">
        <v>120</v>
      </c>
      <c r="D48" s="3">
        <v>6</v>
      </c>
      <c r="E48" s="3">
        <v>5.9</v>
      </c>
      <c r="F48" s="3">
        <v>6.08</v>
      </c>
      <c r="G48" s="3">
        <v>7.08</v>
      </c>
      <c r="H48" s="3">
        <v>6.75</v>
      </c>
      <c r="I48" s="3">
        <v>8</v>
      </c>
      <c r="J48" s="3">
        <v>6.66</v>
      </c>
    </row>
    <row r="49" spans="1:10">
      <c r="A49" s="13">
        <v>44</v>
      </c>
      <c r="B49" s="3" t="s">
        <v>121</v>
      </c>
      <c r="C49" s="3" t="s">
        <v>122</v>
      </c>
      <c r="D49" s="3">
        <v>6</v>
      </c>
      <c r="E49" s="3">
        <v>5.6</v>
      </c>
      <c r="F49" s="3">
        <v>6.54</v>
      </c>
      <c r="G49" s="3">
        <v>5.85</v>
      </c>
      <c r="H49" s="3">
        <v>5.25</v>
      </c>
      <c r="I49" s="3">
        <v>8.5</v>
      </c>
      <c r="J49" s="3">
        <v>6.31</v>
      </c>
    </row>
    <row r="50" spans="1:10">
      <c r="A50" s="3">
        <v>45</v>
      </c>
      <c r="B50" s="3" t="s">
        <v>123</v>
      </c>
      <c r="C50" s="3" t="s">
        <v>124</v>
      </c>
      <c r="D50" s="3">
        <v>6.27</v>
      </c>
      <c r="E50" s="3">
        <v>5.5</v>
      </c>
      <c r="F50" s="3">
        <v>5.62</v>
      </c>
      <c r="G50" s="3">
        <v>6.08</v>
      </c>
      <c r="H50" s="3">
        <v>5.25</v>
      </c>
      <c r="I50" s="3">
        <v>7.75</v>
      </c>
      <c r="J50" s="3">
        <v>6.08</v>
      </c>
    </row>
    <row r="51" spans="1:10">
      <c r="A51" s="13">
        <v>46</v>
      </c>
      <c r="B51" s="3" t="s">
        <v>125</v>
      </c>
      <c r="C51" s="3" t="s">
        <v>126</v>
      </c>
      <c r="D51" s="3">
        <v>7.9</v>
      </c>
      <c r="E51" s="3">
        <v>6.3</v>
      </c>
      <c r="F51" s="3">
        <v>7</v>
      </c>
      <c r="G51" s="3">
        <v>6.31</v>
      </c>
      <c r="H51" s="3">
        <v>6</v>
      </c>
      <c r="I51" s="3">
        <v>8.25</v>
      </c>
      <c r="J51" s="3">
        <v>6.83</v>
      </c>
    </row>
    <row r="52" spans="1:10">
      <c r="A52" s="3">
        <v>47</v>
      </c>
      <c r="B52" s="3" t="s">
        <v>127</v>
      </c>
      <c r="C52" s="3" t="s">
        <v>128</v>
      </c>
      <c r="D52" s="3">
        <v>6.27</v>
      </c>
      <c r="E52" s="3">
        <v>5.5</v>
      </c>
      <c r="F52" s="3">
        <v>6.31</v>
      </c>
      <c r="G52" s="3">
        <v>6.85</v>
      </c>
      <c r="H52" s="3">
        <v>5.75</v>
      </c>
      <c r="I52" s="3">
        <v>8</v>
      </c>
      <c r="J52" s="3">
        <v>6.48</v>
      </c>
    </row>
    <row r="53" spans="1:10">
      <c r="A53" s="13">
        <v>48</v>
      </c>
      <c r="B53" s="3" t="s">
        <v>129</v>
      </c>
      <c r="C53" s="3" t="s">
        <v>130</v>
      </c>
      <c r="D53" s="3">
        <v>7.36</v>
      </c>
      <c r="E53" s="3">
        <v>7.3</v>
      </c>
      <c r="F53" s="3">
        <v>7.69</v>
      </c>
      <c r="G53" s="3">
        <v>7.92</v>
      </c>
      <c r="H53" s="3">
        <v>8</v>
      </c>
      <c r="I53" s="3">
        <v>8.25</v>
      </c>
      <c r="J53" s="3">
        <v>7.77</v>
      </c>
    </row>
    <row r="54" spans="1:10">
      <c r="A54" s="3">
        <v>49</v>
      </c>
      <c r="B54" s="3" t="s">
        <v>131</v>
      </c>
      <c r="C54" s="3" t="s">
        <v>132</v>
      </c>
      <c r="D54" s="3">
        <v>7.18</v>
      </c>
      <c r="E54" s="3">
        <v>7.4</v>
      </c>
      <c r="F54" s="3">
        <v>7.46</v>
      </c>
      <c r="G54" s="3">
        <v>7.23</v>
      </c>
      <c r="H54" s="3">
        <v>5.5</v>
      </c>
      <c r="I54" s="3">
        <v>7.75</v>
      </c>
      <c r="J54" s="3">
        <v>7.08</v>
      </c>
    </row>
    <row r="55" spans="1:10">
      <c r="A55" s="13">
        <v>50</v>
      </c>
      <c r="B55" s="3" t="s">
        <v>133</v>
      </c>
      <c r="C55" s="3" t="s">
        <v>134</v>
      </c>
      <c r="D55" s="3">
        <v>6.55</v>
      </c>
      <c r="E55" s="3">
        <v>6.9</v>
      </c>
      <c r="F55" s="3">
        <v>7.62</v>
      </c>
      <c r="G55" s="3">
        <v>7.85</v>
      </c>
      <c r="H55" s="3">
        <v>7.25</v>
      </c>
      <c r="I55" s="3">
        <v>8.5</v>
      </c>
      <c r="J55" s="3">
        <v>7.48</v>
      </c>
    </row>
    <row r="56" spans="1:10">
      <c r="A56" s="3">
        <v>51</v>
      </c>
      <c r="B56" s="3" t="s">
        <v>135</v>
      </c>
      <c r="C56" s="3" t="s">
        <v>136</v>
      </c>
      <c r="D56" s="3">
        <v>6</v>
      </c>
      <c r="E56" s="3">
        <v>5</v>
      </c>
      <c r="F56" s="3">
        <v>6.31</v>
      </c>
      <c r="G56" s="3">
        <v>6.08</v>
      </c>
      <c r="H56" s="3">
        <v>5.5</v>
      </c>
      <c r="I56" s="3">
        <v>8.25</v>
      </c>
      <c r="J56" s="3">
        <v>6.23</v>
      </c>
    </row>
    <row r="57" spans="1:10">
      <c r="A57" s="13">
        <v>52</v>
      </c>
      <c r="B57" s="3" t="s">
        <v>137</v>
      </c>
      <c r="C57" s="3" t="s">
        <v>138</v>
      </c>
      <c r="D57" s="3">
        <v>6.18</v>
      </c>
      <c r="E57" s="3">
        <v>6.7</v>
      </c>
      <c r="F57" s="3">
        <v>7.54</v>
      </c>
      <c r="G57" s="3">
        <v>7.54</v>
      </c>
      <c r="H57" s="3">
        <v>7.5</v>
      </c>
      <c r="I57" s="3">
        <v>8</v>
      </c>
      <c r="J57" s="3">
        <v>7.28</v>
      </c>
    </row>
    <row r="58" spans="1:10">
      <c r="A58" s="3">
        <v>53</v>
      </c>
      <c r="B58" s="3" t="s">
        <v>139</v>
      </c>
      <c r="C58" s="3" t="s">
        <v>140</v>
      </c>
      <c r="D58" s="3">
        <v>6.36</v>
      </c>
      <c r="E58" s="3">
        <v>5.6</v>
      </c>
      <c r="F58" s="3">
        <v>6.54</v>
      </c>
      <c r="G58" s="3">
        <v>5.92</v>
      </c>
      <c r="H58" s="3">
        <v>5.75</v>
      </c>
      <c r="I58" s="3">
        <v>7.75</v>
      </c>
      <c r="J58" s="3">
        <v>6.34</v>
      </c>
    </row>
    <row r="59" spans="1:10">
      <c r="A59" s="13">
        <v>54</v>
      </c>
      <c r="B59" s="3" t="s">
        <v>141</v>
      </c>
      <c r="C59" s="3" t="s">
        <v>142</v>
      </c>
      <c r="D59" s="3">
        <v>5.73</v>
      </c>
      <c r="E59" s="3">
        <v>5.9</v>
      </c>
      <c r="F59" s="3">
        <v>5.62</v>
      </c>
      <c r="G59" s="3">
        <v>6.15</v>
      </c>
      <c r="H59" s="3" t="s">
        <v>33</v>
      </c>
      <c r="I59" s="3">
        <v>7.25</v>
      </c>
      <c r="J59" s="3" t="s">
        <v>33</v>
      </c>
    </row>
    <row r="60" spans="1:10">
      <c r="A60" s="3">
        <v>55</v>
      </c>
      <c r="B60" s="3" t="s">
        <v>143</v>
      </c>
      <c r="C60" s="3" t="s">
        <v>144</v>
      </c>
      <c r="D60" s="3">
        <v>6.36</v>
      </c>
      <c r="E60" s="3">
        <v>5.7</v>
      </c>
      <c r="F60" s="3">
        <v>6.54</v>
      </c>
      <c r="G60" s="3">
        <v>6.69</v>
      </c>
      <c r="H60" s="3">
        <v>5</v>
      </c>
      <c r="I60" s="3">
        <v>9</v>
      </c>
      <c r="J60" s="3">
        <v>6.58</v>
      </c>
    </row>
    <row r="61" spans="1:10">
      <c r="A61" s="13">
        <v>56</v>
      </c>
      <c r="B61" s="3" t="s">
        <v>145</v>
      </c>
      <c r="C61" s="3" t="s">
        <v>146</v>
      </c>
      <c r="D61" s="3">
        <v>6</v>
      </c>
      <c r="E61" s="3">
        <v>7.3</v>
      </c>
      <c r="F61" s="3">
        <v>7.23</v>
      </c>
      <c r="G61" s="3">
        <v>6.92</v>
      </c>
      <c r="H61" s="3">
        <v>7</v>
      </c>
      <c r="I61" s="3">
        <v>8.5</v>
      </c>
      <c r="J61" s="3">
        <v>7.17</v>
      </c>
    </row>
    <row r="62" spans="1:10">
      <c r="A62" s="3">
        <v>57</v>
      </c>
      <c r="B62" s="3" t="s">
        <v>147</v>
      </c>
      <c r="C62" s="3" t="s">
        <v>148</v>
      </c>
      <c r="D62" s="3">
        <v>7.36</v>
      </c>
      <c r="E62" s="3">
        <v>6.6</v>
      </c>
      <c r="F62" s="3">
        <v>7.23</v>
      </c>
      <c r="G62" s="3">
        <v>6.85</v>
      </c>
      <c r="H62" s="3">
        <v>6.75</v>
      </c>
      <c r="I62" s="3">
        <v>8.5</v>
      </c>
      <c r="J62" s="3">
        <v>7.23</v>
      </c>
    </row>
    <row r="63" spans="1:10">
      <c r="A63" s="13">
        <v>58</v>
      </c>
      <c r="B63" s="3" t="s">
        <v>149</v>
      </c>
      <c r="C63" s="3" t="s">
        <v>150</v>
      </c>
      <c r="D63" s="3">
        <v>6.46</v>
      </c>
      <c r="E63" s="3">
        <v>6.4</v>
      </c>
      <c r="F63" s="3">
        <v>6.85</v>
      </c>
      <c r="G63" s="3">
        <v>6.62</v>
      </c>
      <c r="H63" s="3">
        <v>5.5</v>
      </c>
      <c r="I63" s="3">
        <v>8</v>
      </c>
      <c r="J63" s="3">
        <v>6.65</v>
      </c>
    </row>
    <row r="64" spans="1:10">
      <c r="A64" s="3">
        <v>59</v>
      </c>
      <c r="B64" s="3" t="s">
        <v>151</v>
      </c>
      <c r="C64" s="3" t="s">
        <v>152</v>
      </c>
      <c r="D64" s="3">
        <v>6.45</v>
      </c>
      <c r="E64" s="3">
        <v>5.8</v>
      </c>
      <c r="F64" s="3">
        <v>7.31</v>
      </c>
      <c r="G64" s="3">
        <v>6.46</v>
      </c>
      <c r="H64" s="3">
        <v>5.75</v>
      </c>
      <c r="I64" s="3">
        <v>7.25</v>
      </c>
      <c r="J64" s="3">
        <v>6.54</v>
      </c>
    </row>
    <row r="65" spans="1:10">
      <c r="A65" s="13">
        <v>60</v>
      </c>
      <c r="B65" s="3" t="s">
        <v>153</v>
      </c>
      <c r="C65" s="3" t="s">
        <v>154</v>
      </c>
      <c r="D65" s="3">
        <v>7.91</v>
      </c>
      <c r="E65" s="3">
        <v>7.8</v>
      </c>
      <c r="F65" s="3">
        <v>7.69</v>
      </c>
      <c r="G65" s="3">
        <v>7.46</v>
      </c>
      <c r="H65" s="3">
        <v>7.5</v>
      </c>
      <c r="I65" s="3">
        <v>8.25</v>
      </c>
      <c r="J65" s="3">
        <v>7.76</v>
      </c>
    </row>
    <row r="66" spans="1:10">
      <c r="A66" s="3">
        <v>61</v>
      </c>
      <c r="B66" s="3" t="s">
        <v>155</v>
      </c>
      <c r="C66" s="3" t="s">
        <v>156</v>
      </c>
      <c r="D66" s="3">
        <v>6.27</v>
      </c>
      <c r="E66" s="3">
        <v>7</v>
      </c>
      <c r="F66" s="3">
        <v>6.77</v>
      </c>
      <c r="G66" s="3">
        <v>6.85</v>
      </c>
      <c r="H66" s="3">
        <v>6.75</v>
      </c>
      <c r="I66" s="3">
        <v>8.5</v>
      </c>
      <c r="J66" s="3">
        <v>7.03</v>
      </c>
    </row>
    <row r="67" spans="1:10">
      <c r="A67" s="13">
        <v>62</v>
      </c>
      <c r="B67" s="3" t="s">
        <v>157</v>
      </c>
      <c r="C67" s="3" t="s">
        <v>158</v>
      </c>
      <c r="D67" s="3">
        <v>7.09</v>
      </c>
      <c r="E67" s="3">
        <v>7.5</v>
      </c>
      <c r="F67" s="3">
        <v>7.69</v>
      </c>
      <c r="G67" s="3">
        <v>8.08</v>
      </c>
      <c r="H67" s="3">
        <v>7.5</v>
      </c>
      <c r="I67" s="3">
        <v>8.25</v>
      </c>
      <c r="J67" s="3">
        <v>7.7</v>
      </c>
    </row>
    <row r="68" spans="1:10">
      <c r="A68" s="3">
        <v>63</v>
      </c>
      <c r="B68" s="3" t="s">
        <v>159</v>
      </c>
      <c r="C68" s="3" t="s">
        <v>160</v>
      </c>
      <c r="D68" s="3">
        <v>6.82</v>
      </c>
      <c r="E68" s="3">
        <v>7.3</v>
      </c>
      <c r="F68" s="3">
        <v>7.69</v>
      </c>
      <c r="G68" s="3">
        <v>8.4600000000000009</v>
      </c>
      <c r="H68" s="3">
        <v>7.5</v>
      </c>
      <c r="I68" s="3">
        <v>8.5</v>
      </c>
      <c r="J68" s="3">
        <v>7.75</v>
      </c>
    </row>
    <row r="69" spans="1:10">
      <c r="A69" s="13">
        <v>64</v>
      </c>
      <c r="B69" s="3" t="s">
        <v>161</v>
      </c>
      <c r="C69" s="3" t="s">
        <v>162</v>
      </c>
      <c r="D69" s="3">
        <v>7.64</v>
      </c>
      <c r="E69" s="3">
        <v>7.7</v>
      </c>
      <c r="F69" s="3">
        <v>8.3800000000000008</v>
      </c>
      <c r="G69" s="3">
        <v>8.5399999999999991</v>
      </c>
      <c r="H69" s="3">
        <v>7.75</v>
      </c>
      <c r="I69" s="3">
        <v>7.75</v>
      </c>
      <c r="J69" s="3">
        <v>7.99</v>
      </c>
    </row>
    <row r="70" spans="1:10">
      <c r="A70" s="3">
        <v>65</v>
      </c>
      <c r="B70" s="3" t="s">
        <v>163</v>
      </c>
      <c r="C70" s="3" t="s">
        <v>164</v>
      </c>
      <c r="D70" s="3">
        <v>7.45</v>
      </c>
      <c r="E70" s="3">
        <v>8.1</v>
      </c>
      <c r="F70" s="3">
        <v>7.92</v>
      </c>
      <c r="G70" s="3">
        <v>8.4600000000000009</v>
      </c>
      <c r="H70" s="3">
        <v>8.25</v>
      </c>
      <c r="I70" s="3">
        <v>8.5</v>
      </c>
      <c r="J70" s="3">
        <v>8.1300000000000008</v>
      </c>
    </row>
    <row r="71" spans="1:10">
      <c r="A71" s="13">
        <v>66</v>
      </c>
      <c r="B71" s="3" t="s">
        <v>165</v>
      </c>
      <c r="C71" s="3" t="s">
        <v>166</v>
      </c>
      <c r="D71" s="3">
        <v>6.09</v>
      </c>
      <c r="E71" s="3">
        <v>5.7</v>
      </c>
      <c r="F71" s="3">
        <v>7</v>
      </c>
      <c r="G71" s="3">
        <v>8</v>
      </c>
      <c r="H71" s="3">
        <v>6</v>
      </c>
      <c r="I71" s="3">
        <v>8.25</v>
      </c>
      <c r="J71" s="3">
        <v>6.9</v>
      </c>
    </row>
    <row r="72" spans="1:10">
      <c r="A72" s="3">
        <v>67</v>
      </c>
      <c r="B72" s="3" t="s">
        <v>167</v>
      </c>
      <c r="C72" s="3" t="s">
        <v>168</v>
      </c>
      <c r="D72" s="3">
        <v>7.09</v>
      </c>
      <c r="E72" s="3">
        <v>7.5</v>
      </c>
      <c r="F72" s="3">
        <v>7.69</v>
      </c>
      <c r="G72" s="3">
        <v>7.77</v>
      </c>
      <c r="H72" s="3">
        <v>7.75</v>
      </c>
      <c r="I72" s="3">
        <v>8.5</v>
      </c>
      <c r="J72" s="3">
        <v>7.73</v>
      </c>
    </row>
    <row r="73" spans="1:10">
      <c r="A73" s="14"/>
      <c r="B73" s="15"/>
    </row>
    <row r="74" spans="1:10">
      <c r="A74" s="14"/>
      <c r="B74" s="15"/>
    </row>
    <row r="75" spans="1:10">
      <c r="A75" s="14"/>
      <c r="B75" s="15"/>
    </row>
    <row r="76" spans="1:10">
      <c r="A76" s="14"/>
      <c r="B76" s="15"/>
    </row>
    <row r="77" spans="1:10">
      <c r="A77" s="14"/>
      <c r="B77" s="15"/>
    </row>
    <row r="78" spans="1:10">
      <c r="A78" s="14"/>
      <c r="B78" s="15"/>
    </row>
    <row r="79" spans="1:10">
      <c r="A79" s="14"/>
      <c r="B79" s="15"/>
    </row>
    <row r="80" spans="1:10">
      <c r="A80" s="14"/>
      <c r="B80" s="15"/>
    </row>
    <row r="81" spans="1:2">
      <c r="A81" s="14"/>
      <c r="B81" s="15"/>
    </row>
    <row r="82" spans="1:2">
      <c r="A82" s="14"/>
      <c r="B82" s="15"/>
    </row>
    <row r="83" spans="1:2">
      <c r="A83" s="14"/>
      <c r="B83" s="15"/>
    </row>
    <row r="84" spans="1:2">
      <c r="A84" s="14"/>
      <c r="B84" s="15"/>
    </row>
    <row r="85" spans="1:2">
      <c r="A85" s="14"/>
      <c r="B85" s="15"/>
    </row>
    <row r="86" spans="1:2">
      <c r="A86" s="14"/>
      <c r="B86" s="15"/>
    </row>
    <row r="87" spans="1:2">
      <c r="A87" s="14"/>
      <c r="B87" s="15"/>
    </row>
    <row r="88" spans="1:2">
      <c r="A88" s="14"/>
      <c r="B88" s="15"/>
    </row>
    <row r="89" spans="1:2">
      <c r="A89" s="14"/>
      <c r="B89" s="15"/>
    </row>
    <row r="90" spans="1:2">
      <c r="A90" s="14"/>
      <c r="B90" s="15"/>
    </row>
    <row r="91" spans="1:2">
      <c r="A91" s="14"/>
      <c r="B91" s="15"/>
    </row>
    <row r="92" spans="1:2">
      <c r="A92" s="14"/>
      <c r="B92" s="15"/>
    </row>
    <row r="93" spans="1:2">
      <c r="A93" s="14"/>
      <c r="B93" s="15"/>
    </row>
    <row r="94" spans="1:2">
      <c r="A94" s="14"/>
      <c r="B94" s="15"/>
    </row>
    <row r="95" spans="1:2">
      <c r="A95" s="14"/>
      <c r="B95" s="15"/>
    </row>
    <row r="96" spans="1:2">
      <c r="A96" s="14"/>
      <c r="B96" s="15"/>
    </row>
    <row r="97" spans="1:2">
      <c r="A97" s="14"/>
      <c r="B97" s="15"/>
    </row>
    <row r="98" spans="1:2">
      <c r="A98" s="14"/>
      <c r="B98" s="15"/>
    </row>
    <row r="99" spans="1:2">
      <c r="A99" s="14"/>
      <c r="B99" s="15"/>
    </row>
    <row r="100" spans="1:2">
      <c r="A100" s="14"/>
      <c r="B100" s="15"/>
    </row>
    <row r="101" spans="1:2">
      <c r="A101" s="14"/>
      <c r="B101" s="15"/>
    </row>
    <row r="102" spans="1:2">
      <c r="A102" s="14"/>
      <c r="B102" s="15"/>
    </row>
    <row r="103" spans="1:2">
      <c r="A103" s="14"/>
      <c r="B103" s="15"/>
    </row>
    <row r="104" spans="1:2">
      <c r="A104" s="14"/>
      <c r="B104" s="15"/>
    </row>
    <row r="105" spans="1:2">
      <c r="A105" s="14"/>
      <c r="B105" s="15"/>
    </row>
  </sheetData>
  <sortState ref="A6:J50">
    <sortCondition ref="B6:B50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5"/>
  <sheetViews>
    <sheetView workbookViewId="0">
      <selection sqref="A1:XFD1048576"/>
    </sheetView>
  </sheetViews>
  <sheetFormatPr defaultRowHeight="15"/>
  <cols>
    <col min="2" max="2" width="21.7109375" bestFit="1" customWidth="1"/>
    <col min="3" max="3" width="17.2851562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15.7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5.75">
      <c r="A2" s="19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5.75">
      <c r="A3" s="18" t="s">
        <v>170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>
      <c r="A4" s="20" t="s">
        <v>36</v>
      </c>
      <c r="B4" s="20"/>
      <c r="C4" s="20"/>
      <c r="D4" s="20"/>
      <c r="E4" s="20" t="s">
        <v>30</v>
      </c>
      <c r="F4" s="20"/>
      <c r="G4" s="20"/>
      <c r="H4" s="20"/>
      <c r="I4" s="20"/>
      <c r="J4" s="20"/>
      <c r="L4" s="1"/>
      <c r="M4" s="20" t="s">
        <v>10</v>
      </c>
      <c r="N4" s="20"/>
      <c r="O4" s="20"/>
    </row>
    <row r="5" spans="1:16" ht="45">
      <c r="A5" s="1" t="s">
        <v>1</v>
      </c>
      <c r="B5" s="22" t="s">
        <v>2</v>
      </c>
      <c r="C5" s="23" t="s">
        <v>29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>
      <c r="A6" s="24">
        <v>1</v>
      </c>
      <c r="B6" s="3" t="s">
        <v>171</v>
      </c>
      <c r="C6" s="3" t="s">
        <v>172</v>
      </c>
      <c r="D6" s="3">
        <v>7.27</v>
      </c>
      <c r="E6" s="3">
        <v>7</v>
      </c>
      <c r="F6" s="3">
        <v>7.85</v>
      </c>
      <c r="G6" s="3">
        <v>8.23</v>
      </c>
      <c r="H6" s="3">
        <v>8.5</v>
      </c>
      <c r="I6" s="3">
        <v>8.25</v>
      </c>
      <c r="J6" s="3">
        <v>7.89</v>
      </c>
      <c r="L6" s="4">
        <v>1</v>
      </c>
      <c r="M6" s="3">
        <f>COUNTIFS($D$6:$D$105, "&lt;10.01", $D$6:$D$105, "&gt;7.99")</f>
        <v>4</v>
      </c>
      <c r="N6" s="7">
        <f>COUNTIFS($D$6:$D$105, "&lt;8.0", $D$6:$D$105, "&gt;5.99")</f>
        <v>50</v>
      </c>
      <c r="O6" s="3">
        <f>SUM(COUNTIFS($D$6:$D$105, {"&lt;6","GPW"}))</f>
        <v>5</v>
      </c>
      <c r="P6" s="1">
        <f>M6+N6+O6</f>
        <v>59</v>
      </c>
    </row>
    <row r="7" spans="1:16">
      <c r="A7" s="24">
        <v>2</v>
      </c>
      <c r="B7" s="3" t="s">
        <v>173</v>
      </c>
      <c r="C7" s="3" t="s">
        <v>174</v>
      </c>
      <c r="D7" s="3">
        <v>5.91</v>
      </c>
      <c r="E7" s="3">
        <v>6.6</v>
      </c>
      <c r="F7" s="3">
        <v>6.46</v>
      </c>
      <c r="G7" s="3">
        <v>8.23</v>
      </c>
      <c r="H7" s="3">
        <v>8.5</v>
      </c>
      <c r="I7" s="3">
        <v>8.5</v>
      </c>
      <c r="J7" s="3">
        <v>7.41</v>
      </c>
      <c r="L7" s="5">
        <v>2</v>
      </c>
      <c r="M7" s="7">
        <f>COUNTIFS($E$6:$E$105, "&lt;10.01", $E$6:$E$105, "&gt;7.99")</f>
        <v>12</v>
      </c>
      <c r="N7" s="3">
        <f>COUNTIFS($E$6:$E$105, "&lt;8.0", $E$6:$E$105, "&gt;5.99")</f>
        <v>39</v>
      </c>
      <c r="O7" s="3">
        <f>SUM(COUNTIFS($E$6:$E$105, {"&lt;6","GPW"}))</f>
        <v>8</v>
      </c>
      <c r="P7" s="1">
        <f t="shared" ref="P7:P12" si="0">M7+N7+O7</f>
        <v>59</v>
      </c>
    </row>
    <row r="8" spans="1:16">
      <c r="A8" s="24">
        <v>3</v>
      </c>
      <c r="B8" s="3" t="s">
        <v>175</v>
      </c>
      <c r="C8" s="3" t="s">
        <v>176</v>
      </c>
      <c r="D8" s="3">
        <v>7.56</v>
      </c>
      <c r="E8" s="3">
        <v>8.4</v>
      </c>
      <c r="F8" s="3">
        <v>7.77</v>
      </c>
      <c r="G8" s="3">
        <v>8.31</v>
      </c>
      <c r="H8" s="3">
        <v>8.25</v>
      </c>
      <c r="I8" s="3">
        <v>8</v>
      </c>
      <c r="J8" s="3">
        <v>8.0399999999999991</v>
      </c>
      <c r="L8" s="5">
        <v>3</v>
      </c>
      <c r="M8" s="3">
        <f>COUNTIFS($F$6:$F$105, "&lt;10.01", $F$6:$F$105, "&gt;7.99")</f>
        <v>11</v>
      </c>
      <c r="N8" s="3">
        <f>COUNTIFS($F$6:$F$105, "&lt;8.0", $F$6:$F$105, "&gt;5.99")</f>
        <v>45</v>
      </c>
      <c r="O8" s="3">
        <f>SUM(COUNTIFS($F$6:$F$105, {"&lt;6","GPW"}))</f>
        <v>3</v>
      </c>
      <c r="P8" s="1">
        <f t="shared" si="0"/>
        <v>59</v>
      </c>
    </row>
    <row r="9" spans="1:16">
      <c r="A9" s="24">
        <v>4</v>
      </c>
      <c r="B9" s="3" t="s">
        <v>177</v>
      </c>
      <c r="C9" s="3" t="s">
        <v>178</v>
      </c>
      <c r="D9" s="3">
        <v>5.91</v>
      </c>
      <c r="E9" s="3">
        <v>6.4</v>
      </c>
      <c r="F9" s="3">
        <v>6.15</v>
      </c>
      <c r="G9" s="3">
        <v>7.54</v>
      </c>
      <c r="H9" s="3">
        <v>8.25</v>
      </c>
      <c r="I9" s="3">
        <v>8</v>
      </c>
      <c r="J9" s="3">
        <v>7.07</v>
      </c>
      <c r="L9" s="5">
        <v>4</v>
      </c>
      <c r="M9" s="3">
        <f>COUNTIFS($G$6:$G$105, "&lt;10.01", $G$6:$G$105, "&gt;7.99")</f>
        <v>51</v>
      </c>
      <c r="N9" s="3">
        <f>COUNTIFS($G$6:$G$105, "&lt;8.0", $G$6:$G$105, "&gt;5.99")</f>
        <v>8</v>
      </c>
      <c r="O9" s="3">
        <f>SUM(COUNTIFS($G$6:$G$105, {"&lt;6","GPW"}))</f>
        <v>0</v>
      </c>
      <c r="P9" s="1">
        <f t="shared" si="0"/>
        <v>59</v>
      </c>
    </row>
    <row r="10" spans="1:16">
      <c r="A10" s="24">
        <v>5</v>
      </c>
      <c r="B10" s="3" t="s">
        <v>179</v>
      </c>
      <c r="C10" s="3" t="s">
        <v>180</v>
      </c>
      <c r="D10" s="3">
        <v>6.18</v>
      </c>
      <c r="E10" s="3">
        <v>5.0999999999999996</v>
      </c>
      <c r="F10" s="3">
        <v>6.15</v>
      </c>
      <c r="G10" s="3">
        <v>8</v>
      </c>
      <c r="H10" s="3">
        <v>8</v>
      </c>
      <c r="I10" s="3">
        <v>8.25</v>
      </c>
      <c r="J10" s="3">
        <v>7.01</v>
      </c>
      <c r="L10" s="5">
        <v>5</v>
      </c>
      <c r="M10" s="3">
        <f>COUNTIFS($H$6:$H$105, "&lt;10.01", $H$6:$H$105, "&gt;7.99")</f>
        <v>53</v>
      </c>
      <c r="N10" s="3">
        <f>COUNTIFS($H$6:$H$105, "&lt;8.00", $H$6:$H$105, "&gt;5.99")</f>
        <v>5</v>
      </c>
      <c r="O10" s="3">
        <f>SUM(COUNTIFS($H$6:$H$105, {"&lt;6","GPW"}))</f>
        <v>1</v>
      </c>
      <c r="P10" s="1">
        <f t="shared" si="0"/>
        <v>59</v>
      </c>
    </row>
    <row r="11" spans="1:16">
      <c r="A11" s="24">
        <v>6</v>
      </c>
      <c r="B11" s="3" t="s">
        <v>181</v>
      </c>
      <c r="C11" s="3" t="s">
        <v>182</v>
      </c>
      <c r="D11" s="3">
        <v>6.18</v>
      </c>
      <c r="E11" s="3">
        <v>6.1</v>
      </c>
      <c r="F11" s="3">
        <v>5.92</v>
      </c>
      <c r="G11" s="3">
        <v>7.46</v>
      </c>
      <c r="H11" s="3">
        <v>7.5</v>
      </c>
      <c r="I11" s="3">
        <v>7</v>
      </c>
      <c r="J11" s="3">
        <v>6.72</v>
      </c>
      <c r="L11" s="5">
        <v>6</v>
      </c>
      <c r="M11" s="3">
        <f>COUNTIFS($I$6:$I$105, "&lt;10.01", $I$6:$I$105, "&gt;7.99")</f>
        <v>53</v>
      </c>
      <c r="N11" s="3">
        <f>COUNTIFS($I$6:$I$105, "&lt;8.00", $I$6:$I$105, "&gt;5.99")</f>
        <v>6</v>
      </c>
      <c r="O11" s="3">
        <f>COUNTIF($I$6:$I$105, "&lt;6")</f>
        <v>0</v>
      </c>
      <c r="P11" s="1">
        <f t="shared" si="0"/>
        <v>59</v>
      </c>
    </row>
    <row r="12" spans="1:16">
      <c r="A12" s="24">
        <v>7</v>
      </c>
      <c r="B12" s="3" t="s">
        <v>183</v>
      </c>
      <c r="C12" s="3" t="s">
        <v>184</v>
      </c>
      <c r="D12" s="3">
        <v>6.18</v>
      </c>
      <c r="E12" s="3">
        <v>7.1</v>
      </c>
      <c r="F12" s="3">
        <v>7.38</v>
      </c>
      <c r="G12" s="3">
        <v>8</v>
      </c>
      <c r="H12" s="3">
        <v>8.25</v>
      </c>
      <c r="I12" s="3">
        <v>8.25</v>
      </c>
      <c r="J12" s="3">
        <v>7.56</v>
      </c>
      <c r="L12" s="6" t="s">
        <v>9</v>
      </c>
      <c r="M12" s="1">
        <f>COUNTIFS($J$6:$J$105, "&lt;10.01", $J$6:$J$105, "&gt;7.99")</f>
        <v>11</v>
      </c>
      <c r="N12" s="1">
        <f>COUNTIFS($J$6:$J$105, "&lt;8.0", $J$6:$J$105, "&gt;5.99")</f>
        <v>47</v>
      </c>
      <c r="O12" s="1">
        <f>SUM(COUNTIFS($J$6:$J$105, {"&lt;6","GPW"}))</f>
        <v>1</v>
      </c>
      <c r="P12" s="1">
        <f t="shared" si="0"/>
        <v>59</v>
      </c>
    </row>
    <row r="13" spans="1:16">
      <c r="A13" s="24">
        <v>8</v>
      </c>
      <c r="B13" s="3" t="s">
        <v>185</v>
      </c>
      <c r="C13" s="3" t="s">
        <v>186</v>
      </c>
      <c r="D13" s="3">
        <v>7</v>
      </c>
      <c r="E13" s="3">
        <v>7.7</v>
      </c>
      <c r="F13" s="3">
        <v>7.69</v>
      </c>
      <c r="G13" s="3">
        <v>8.23</v>
      </c>
      <c r="H13" s="3">
        <v>8.25</v>
      </c>
      <c r="I13" s="3">
        <v>8</v>
      </c>
      <c r="J13" s="3">
        <v>7.83</v>
      </c>
    </row>
    <row r="14" spans="1:16">
      <c r="A14" s="24">
        <v>9</v>
      </c>
      <c r="B14" s="3" t="s">
        <v>187</v>
      </c>
      <c r="C14" s="3" t="s">
        <v>188</v>
      </c>
      <c r="D14" s="3">
        <v>7.27</v>
      </c>
      <c r="E14" s="3">
        <v>5.6</v>
      </c>
      <c r="F14" s="3">
        <v>5.92</v>
      </c>
      <c r="G14" s="3">
        <v>8.23</v>
      </c>
      <c r="H14" s="3">
        <v>8.25</v>
      </c>
      <c r="I14" s="3">
        <v>7.5</v>
      </c>
      <c r="J14" s="3">
        <v>7.17</v>
      </c>
    </row>
    <row r="15" spans="1:16">
      <c r="A15" s="24">
        <v>10</v>
      </c>
      <c r="B15" s="3" t="s">
        <v>189</v>
      </c>
      <c r="C15" s="3" t="s">
        <v>190</v>
      </c>
      <c r="D15" s="3">
        <v>7.82</v>
      </c>
      <c r="E15" s="3">
        <v>7.9</v>
      </c>
      <c r="F15" s="3">
        <v>7.54</v>
      </c>
      <c r="G15" s="3">
        <v>8.23</v>
      </c>
      <c r="H15" s="3">
        <v>8</v>
      </c>
      <c r="I15" s="3">
        <v>9</v>
      </c>
      <c r="J15" s="3">
        <v>8.08</v>
      </c>
    </row>
    <row r="16" spans="1:16">
      <c r="A16" s="24">
        <v>11</v>
      </c>
      <c r="B16" s="3" t="s">
        <v>191</v>
      </c>
      <c r="C16" s="3" t="s">
        <v>192</v>
      </c>
      <c r="D16" s="3">
        <v>6.73</v>
      </c>
      <c r="E16" s="3">
        <v>7.4</v>
      </c>
      <c r="F16" s="3">
        <v>7.54</v>
      </c>
      <c r="G16" s="3">
        <v>8.23</v>
      </c>
      <c r="H16" s="3">
        <v>8.25</v>
      </c>
      <c r="I16" s="3">
        <v>8</v>
      </c>
      <c r="J16" s="3">
        <v>7.72</v>
      </c>
    </row>
    <row r="17" spans="1:19" ht="75">
      <c r="A17" s="24">
        <v>12</v>
      </c>
      <c r="B17" s="3" t="s">
        <v>193</v>
      </c>
      <c r="C17" s="3" t="s">
        <v>194</v>
      </c>
      <c r="D17" s="3">
        <v>8.09</v>
      </c>
      <c r="E17" s="3">
        <v>8.1</v>
      </c>
      <c r="F17" s="3">
        <v>8.4600000000000009</v>
      </c>
      <c r="G17" s="3">
        <v>8.4600000000000009</v>
      </c>
      <c r="H17" s="3">
        <v>8.25</v>
      </c>
      <c r="I17" s="3">
        <v>8.25</v>
      </c>
      <c r="J17" s="3">
        <v>8.2799999999999994</v>
      </c>
      <c r="L17" s="8" t="s">
        <v>34</v>
      </c>
      <c r="M17" s="16" t="s">
        <v>15</v>
      </c>
      <c r="N17" s="16"/>
      <c r="O17" s="16"/>
      <c r="P17" s="16"/>
      <c r="Q17" s="16"/>
      <c r="R17" s="16"/>
      <c r="S17" s="2" t="s">
        <v>16</v>
      </c>
    </row>
    <row r="18" spans="1:19">
      <c r="A18" s="24">
        <v>13</v>
      </c>
      <c r="B18" s="3" t="s">
        <v>195</v>
      </c>
      <c r="C18" s="3" t="s">
        <v>196</v>
      </c>
      <c r="D18" s="3">
        <v>8.09</v>
      </c>
      <c r="E18" s="3">
        <v>7.8</v>
      </c>
      <c r="F18" s="3">
        <v>8</v>
      </c>
      <c r="G18" s="3">
        <v>8.31</v>
      </c>
      <c r="H18" s="3">
        <v>8.5</v>
      </c>
      <c r="I18" s="3">
        <v>8.25</v>
      </c>
      <c r="J18" s="3">
        <v>8.17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>
      <c r="A19" s="24">
        <v>14</v>
      </c>
      <c r="B19" s="3" t="s">
        <v>197</v>
      </c>
      <c r="C19" s="3" t="s">
        <v>198</v>
      </c>
      <c r="D19" s="3">
        <v>7.27</v>
      </c>
      <c r="E19" s="3">
        <v>7.9</v>
      </c>
      <c r="F19" s="3">
        <v>7.69</v>
      </c>
      <c r="G19" s="3">
        <v>8.31</v>
      </c>
      <c r="H19" s="3">
        <v>7.75</v>
      </c>
      <c r="I19" s="3">
        <v>8.75</v>
      </c>
      <c r="J19" s="3">
        <v>7.96</v>
      </c>
      <c r="L19" s="1" t="s">
        <v>18</v>
      </c>
      <c r="M19" s="21"/>
      <c r="N19" s="21"/>
      <c r="O19" s="21"/>
      <c r="P19" s="21"/>
      <c r="Q19" s="21"/>
      <c r="R19" s="21"/>
      <c r="S19" s="21"/>
    </row>
    <row r="20" spans="1:19">
      <c r="A20" s="24">
        <v>15</v>
      </c>
      <c r="B20" s="3" t="s">
        <v>199</v>
      </c>
      <c r="C20" s="3" t="s">
        <v>200</v>
      </c>
      <c r="D20" s="3">
        <v>8.09</v>
      </c>
      <c r="E20" s="3">
        <v>7.9</v>
      </c>
      <c r="F20" s="3">
        <v>8.23</v>
      </c>
      <c r="G20" s="3">
        <v>8.31</v>
      </c>
      <c r="H20" s="3">
        <v>8.75</v>
      </c>
      <c r="I20" s="3">
        <v>8.76</v>
      </c>
      <c r="J20" s="3">
        <v>8.35</v>
      </c>
      <c r="L20" s="9" t="s">
        <v>19</v>
      </c>
      <c r="M20" s="1">
        <f>P6</f>
        <v>59</v>
      </c>
      <c r="N20" s="1">
        <f>P7</f>
        <v>59</v>
      </c>
      <c r="O20" s="1">
        <f>P8</f>
        <v>59</v>
      </c>
      <c r="P20" s="1">
        <f>P9</f>
        <v>59</v>
      </c>
      <c r="Q20" s="1">
        <f>P10</f>
        <v>59</v>
      </c>
      <c r="R20" s="1">
        <f>P11</f>
        <v>59</v>
      </c>
      <c r="S20" s="12">
        <f>P11</f>
        <v>59</v>
      </c>
    </row>
    <row r="21" spans="1:19">
      <c r="A21" s="24">
        <v>16</v>
      </c>
      <c r="B21" s="3" t="s">
        <v>201</v>
      </c>
      <c r="C21" s="3" t="s">
        <v>202</v>
      </c>
      <c r="D21" s="3">
        <v>7.27</v>
      </c>
      <c r="E21" s="3">
        <v>6.9</v>
      </c>
      <c r="F21" s="3">
        <v>6.69</v>
      </c>
      <c r="G21" s="3">
        <v>8.4600000000000009</v>
      </c>
      <c r="H21" s="3">
        <v>8.25</v>
      </c>
      <c r="I21" s="3">
        <v>8.5</v>
      </c>
      <c r="J21" s="3">
        <v>7.7</v>
      </c>
      <c r="L21" s="9" t="s">
        <v>20</v>
      </c>
      <c r="M21" s="1">
        <f>M6+N6</f>
        <v>54</v>
      </c>
      <c r="N21" s="1">
        <f>M7+N7</f>
        <v>51</v>
      </c>
      <c r="O21" s="1">
        <f>M8+N8</f>
        <v>56</v>
      </c>
      <c r="P21" s="1">
        <f>M9+N9</f>
        <v>59</v>
      </c>
      <c r="Q21" s="1">
        <f>M10+N10</f>
        <v>58</v>
      </c>
      <c r="R21" s="1">
        <f>M11+N11</f>
        <v>59</v>
      </c>
      <c r="S21" s="1">
        <f>M12+N12</f>
        <v>58</v>
      </c>
    </row>
    <row r="22" spans="1:19">
      <c r="A22" s="24">
        <v>17</v>
      </c>
      <c r="B22" s="3" t="s">
        <v>203</v>
      </c>
      <c r="C22" s="3" t="s">
        <v>204</v>
      </c>
      <c r="D22" s="3">
        <v>5.91</v>
      </c>
      <c r="E22" s="3">
        <v>6.1</v>
      </c>
      <c r="F22" s="3">
        <v>7.31</v>
      </c>
      <c r="G22" s="3">
        <v>8.4600000000000009</v>
      </c>
      <c r="H22" s="3">
        <v>8</v>
      </c>
      <c r="I22" s="3">
        <v>7.25</v>
      </c>
      <c r="J22" s="3">
        <v>7.24</v>
      </c>
      <c r="L22" s="10" t="s">
        <v>21</v>
      </c>
      <c r="M22" s="6">
        <f>M21/M20*100</f>
        <v>91.525423728813564</v>
      </c>
      <c r="N22" s="6">
        <f>N21/N20*100</f>
        <v>86.440677966101703</v>
      </c>
      <c r="O22" s="6">
        <f t="shared" ref="O22:S22" si="1">O21/O20*100</f>
        <v>94.915254237288138</v>
      </c>
      <c r="P22" s="6">
        <f t="shared" si="1"/>
        <v>100</v>
      </c>
      <c r="Q22" s="6">
        <f t="shared" si="1"/>
        <v>98.305084745762713</v>
      </c>
      <c r="R22" s="6">
        <f t="shared" si="1"/>
        <v>100</v>
      </c>
      <c r="S22" s="6">
        <f t="shared" si="1"/>
        <v>98.305084745762713</v>
      </c>
    </row>
    <row r="23" spans="1:19">
      <c r="A23" s="24">
        <v>18</v>
      </c>
      <c r="B23" s="3" t="s">
        <v>205</v>
      </c>
      <c r="C23" s="3" t="s">
        <v>206</v>
      </c>
      <c r="D23" s="3">
        <v>5.91</v>
      </c>
      <c r="E23" s="3">
        <v>7</v>
      </c>
      <c r="F23" s="3">
        <v>6.16</v>
      </c>
      <c r="G23" s="3">
        <v>7.77</v>
      </c>
      <c r="H23" s="3">
        <v>8.5</v>
      </c>
      <c r="I23" s="3">
        <v>8.25</v>
      </c>
      <c r="J23" s="3">
        <v>7.28</v>
      </c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>
      <c r="A24" s="24">
        <v>19</v>
      </c>
      <c r="B24" s="3" t="s">
        <v>73</v>
      </c>
      <c r="C24" s="3" t="s">
        <v>207</v>
      </c>
      <c r="D24" s="3">
        <v>6.73</v>
      </c>
      <c r="E24" s="3">
        <v>6.4</v>
      </c>
      <c r="F24" s="3">
        <v>6.85</v>
      </c>
      <c r="G24" s="3">
        <v>8.4600000000000009</v>
      </c>
      <c r="H24" s="3">
        <v>8.5</v>
      </c>
      <c r="I24" s="3">
        <v>7.75</v>
      </c>
      <c r="J24" s="3">
        <v>7.49</v>
      </c>
    </row>
    <row r="25" spans="1:19" ht="61.9" customHeight="1">
      <c r="A25" s="24">
        <v>20</v>
      </c>
      <c r="B25" s="3" t="s">
        <v>208</v>
      </c>
      <c r="C25" s="3" t="s">
        <v>209</v>
      </c>
      <c r="D25" s="3">
        <v>7</v>
      </c>
      <c r="E25" s="3">
        <v>7</v>
      </c>
      <c r="F25" s="3">
        <v>7.31</v>
      </c>
      <c r="G25" s="3">
        <v>8.5399999999999991</v>
      </c>
      <c r="H25" s="3">
        <v>8.5</v>
      </c>
      <c r="I25" s="3">
        <v>8.5</v>
      </c>
      <c r="J25" s="3">
        <v>7.85</v>
      </c>
      <c r="L25" s="17" t="s">
        <v>210</v>
      </c>
      <c r="M25" s="17"/>
      <c r="N25" s="17"/>
      <c r="O25" s="17"/>
      <c r="P25" s="17"/>
      <c r="Q25" s="17"/>
      <c r="R25" s="17"/>
      <c r="S25" s="17"/>
    </row>
    <row r="26" spans="1:19">
      <c r="A26" s="24">
        <v>21</v>
      </c>
      <c r="B26" s="3" t="s">
        <v>211</v>
      </c>
      <c r="C26" s="3" t="s">
        <v>212</v>
      </c>
      <c r="D26" s="3">
        <v>6.73</v>
      </c>
      <c r="E26" s="3">
        <v>8.1999999999999993</v>
      </c>
      <c r="F26" s="3">
        <v>7.08</v>
      </c>
      <c r="G26" s="3">
        <v>8.4600000000000009</v>
      </c>
      <c r="H26" s="3">
        <v>8.5</v>
      </c>
      <c r="I26" s="3">
        <v>8.5</v>
      </c>
      <c r="J26" s="3">
        <v>7.92</v>
      </c>
    </row>
    <row r="27" spans="1:19">
      <c r="A27" s="24">
        <v>22</v>
      </c>
      <c r="B27" s="3" t="s">
        <v>213</v>
      </c>
      <c r="C27" s="3" t="s">
        <v>214</v>
      </c>
      <c r="D27" s="3">
        <v>6.82</v>
      </c>
      <c r="E27" s="3">
        <v>8</v>
      </c>
      <c r="F27" s="3">
        <v>7.54</v>
      </c>
      <c r="G27" s="3">
        <v>8</v>
      </c>
      <c r="H27" s="3">
        <v>8.5</v>
      </c>
      <c r="I27" s="3">
        <v>8.5</v>
      </c>
      <c r="J27" s="3">
        <v>7.9</v>
      </c>
    </row>
    <row r="28" spans="1:19">
      <c r="A28" s="24">
        <v>23</v>
      </c>
      <c r="B28" s="3" t="s">
        <v>215</v>
      </c>
      <c r="C28" s="3" t="s">
        <v>216</v>
      </c>
      <c r="D28" s="3">
        <v>6.18</v>
      </c>
      <c r="E28" s="3">
        <v>6.9</v>
      </c>
      <c r="F28" s="3">
        <v>6.69</v>
      </c>
      <c r="G28" s="3">
        <v>8.23</v>
      </c>
      <c r="H28" s="3">
        <v>8.25</v>
      </c>
      <c r="I28" s="3">
        <v>8</v>
      </c>
      <c r="J28" s="3">
        <v>7.41</v>
      </c>
    </row>
    <row r="29" spans="1:19">
      <c r="A29" s="24">
        <v>24</v>
      </c>
      <c r="B29" s="3" t="s">
        <v>217</v>
      </c>
      <c r="C29" s="3" t="s">
        <v>218</v>
      </c>
      <c r="D29" s="3">
        <v>7.27</v>
      </c>
      <c r="E29" s="3">
        <v>7.6</v>
      </c>
      <c r="F29" s="3">
        <v>7.23</v>
      </c>
      <c r="G29" s="3">
        <v>8.23</v>
      </c>
      <c r="H29" s="3">
        <v>8.5</v>
      </c>
      <c r="I29" s="3">
        <v>8.25</v>
      </c>
      <c r="J29" s="3">
        <v>7.86</v>
      </c>
    </row>
    <row r="30" spans="1:19">
      <c r="A30" s="24">
        <v>25</v>
      </c>
      <c r="B30" s="3" t="s">
        <v>219</v>
      </c>
      <c r="C30" s="3" t="s">
        <v>220</v>
      </c>
      <c r="D30" s="3">
        <v>5.91</v>
      </c>
      <c r="E30" s="3">
        <v>5.9</v>
      </c>
      <c r="F30" s="3">
        <v>5.38</v>
      </c>
      <c r="G30" s="3">
        <v>7.23</v>
      </c>
      <c r="H30" s="3">
        <v>7.75</v>
      </c>
      <c r="I30" s="3">
        <v>7.25</v>
      </c>
      <c r="J30" s="3">
        <v>6.59</v>
      </c>
    </row>
    <row r="31" spans="1:19">
      <c r="A31" s="24">
        <v>26</v>
      </c>
      <c r="B31" s="3" t="s">
        <v>221</v>
      </c>
      <c r="C31" s="3" t="s">
        <v>222</v>
      </c>
      <c r="D31" s="3">
        <v>7.55</v>
      </c>
      <c r="E31" s="3">
        <v>8</v>
      </c>
      <c r="F31" s="3">
        <v>8.08</v>
      </c>
      <c r="G31" s="3">
        <v>8</v>
      </c>
      <c r="H31" s="3">
        <v>8</v>
      </c>
      <c r="I31" s="3">
        <v>8.25</v>
      </c>
      <c r="J31" s="3">
        <v>7.99</v>
      </c>
    </row>
    <row r="32" spans="1:19">
      <c r="A32" s="24">
        <v>27</v>
      </c>
      <c r="B32" s="3" t="s">
        <v>223</v>
      </c>
      <c r="C32" s="3" t="s">
        <v>224</v>
      </c>
      <c r="D32" s="3">
        <v>7.27</v>
      </c>
      <c r="E32" s="3">
        <v>8.1</v>
      </c>
      <c r="F32" s="3">
        <v>7.85</v>
      </c>
      <c r="G32" s="3">
        <v>8.23</v>
      </c>
      <c r="H32" s="3">
        <v>8.25</v>
      </c>
      <c r="I32" s="3">
        <v>8</v>
      </c>
      <c r="J32" s="3">
        <v>7.96</v>
      </c>
    </row>
    <row r="33" spans="1:10">
      <c r="A33" s="24">
        <v>28</v>
      </c>
      <c r="B33" s="3" t="s">
        <v>223</v>
      </c>
      <c r="C33" s="3" t="s">
        <v>225</v>
      </c>
      <c r="D33" s="3">
        <v>6.45</v>
      </c>
      <c r="E33" s="3">
        <v>7.9</v>
      </c>
      <c r="F33" s="3">
        <v>7.62</v>
      </c>
      <c r="G33" s="3">
        <v>8.23</v>
      </c>
      <c r="H33" s="3">
        <v>8.25</v>
      </c>
      <c r="I33" s="3">
        <v>8.25</v>
      </c>
      <c r="J33" s="3">
        <v>7.8</v>
      </c>
    </row>
    <row r="34" spans="1:10">
      <c r="A34" s="24">
        <v>29</v>
      </c>
      <c r="B34" s="3" t="s">
        <v>226</v>
      </c>
      <c r="C34" s="3" t="s">
        <v>227</v>
      </c>
      <c r="D34" s="3">
        <v>7</v>
      </c>
      <c r="E34" s="3">
        <v>6.2</v>
      </c>
      <c r="F34" s="3">
        <v>6.31</v>
      </c>
      <c r="G34" s="3">
        <v>8.23</v>
      </c>
      <c r="H34" s="3">
        <v>8.5</v>
      </c>
      <c r="I34" s="3">
        <v>8.25</v>
      </c>
      <c r="J34" s="3">
        <v>7.45</v>
      </c>
    </row>
    <row r="35" spans="1:10">
      <c r="A35" s="24">
        <v>30</v>
      </c>
      <c r="B35" s="3" t="s">
        <v>228</v>
      </c>
      <c r="C35" s="3" t="s">
        <v>229</v>
      </c>
      <c r="D35" s="3">
        <v>6.18</v>
      </c>
      <c r="E35" s="3">
        <v>7.1</v>
      </c>
      <c r="F35" s="3">
        <v>7.38</v>
      </c>
      <c r="G35" s="3">
        <v>8</v>
      </c>
      <c r="H35" s="3">
        <v>8.5</v>
      </c>
      <c r="I35" s="3">
        <v>8.25</v>
      </c>
      <c r="J35" s="3">
        <v>7.61</v>
      </c>
    </row>
    <row r="36" spans="1:10">
      <c r="A36" s="24">
        <v>31</v>
      </c>
      <c r="B36" s="3" t="s">
        <v>230</v>
      </c>
      <c r="C36" s="3" t="s">
        <v>231</v>
      </c>
      <c r="D36" s="3">
        <v>6.18</v>
      </c>
      <c r="E36" s="3">
        <v>6</v>
      </c>
      <c r="F36" s="3">
        <v>6.62</v>
      </c>
      <c r="G36" s="3">
        <v>7.2</v>
      </c>
      <c r="H36" s="3">
        <v>8</v>
      </c>
      <c r="I36" s="3">
        <v>8.25</v>
      </c>
      <c r="J36" s="3">
        <v>7.08</v>
      </c>
    </row>
    <row r="37" spans="1:10">
      <c r="A37" s="24">
        <v>32</v>
      </c>
      <c r="B37" s="3" t="s">
        <v>232</v>
      </c>
      <c r="C37" s="3" t="s">
        <v>233</v>
      </c>
      <c r="D37" s="3">
        <v>6.18</v>
      </c>
      <c r="E37" s="3">
        <v>7</v>
      </c>
      <c r="F37" s="3">
        <v>6.69</v>
      </c>
      <c r="G37" s="3">
        <v>8</v>
      </c>
      <c r="H37" s="3">
        <v>8.5</v>
      </c>
      <c r="I37" s="3">
        <v>8.5</v>
      </c>
      <c r="J37" s="3">
        <v>7.51</v>
      </c>
    </row>
    <row r="38" spans="1:10">
      <c r="A38" s="24">
        <v>33</v>
      </c>
      <c r="B38" s="3" t="s">
        <v>234</v>
      </c>
      <c r="C38" s="3" t="s">
        <v>235</v>
      </c>
      <c r="D38" s="3">
        <v>7</v>
      </c>
      <c r="E38" s="3">
        <v>8.3000000000000007</v>
      </c>
      <c r="F38" s="3">
        <v>8.23</v>
      </c>
      <c r="G38" s="3">
        <v>8.23</v>
      </c>
      <c r="H38" s="3">
        <v>8.25</v>
      </c>
      <c r="I38" s="3">
        <v>8.25</v>
      </c>
      <c r="J38" s="3">
        <v>8.06</v>
      </c>
    </row>
    <row r="39" spans="1:10">
      <c r="A39" s="24">
        <v>34</v>
      </c>
      <c r="B39" s="3" t="s">
        <v>234</v>
      </c>
      <c r="C39" s="3" t="s">
        <v>236</v>
      </c>
      <c r="D39" s="3">
        <v>7.55</v>
      </c>
      <c r="E39" s="3">
        <v>6.8</v>
      </c>
      <c r="F39" s="3">
        <v>7.31</v>
      </c>
      <c r="G39" s="3">
        <v>8.23</v>
      </c>
      <c r="H39" s="3">
        <v>8.25</v>
      </c>
      <c r="I39" s="3">
        <v>8.25</v>
      </c>
      <c r="J39" s="3">
        <v>7.76</v>
      </c>
    </row>
    <row r="40" spans="1:10">
      <c r="A40" s="24">
        <v>35</v>
      </c>
      <c r="B40" s="3" t="s">
        <v>237</v>
      </c>
      <c r="C40" s="3" t="s">
        <v>238</v>
      </c>
      <c r="D40" s="3">
        <v>7.82</v>
      </c>
      <c r="E40" s="3">
        <v>8.4</v>
      </c>
      <c r="F40" s="3">
        <v>7.86</v>
      </c>
      <c r="G40" s="3">
        <v>9.1999999999999993</v>
      </c>
      <c r="H40" s="3">
        <v>8</v>
      </c>
      <c r="I40" s="3">
        <v>8.25</v>
      </c>
      <c r="J40" s="3">
        <v>8.27</v>
      </c>
    </row>
    <row r="41" spans="1:10">
      <c r="A41" s="24">
        <v>36</v>
      </c>
      <c r="B41" s="3" t="s">
        <v>239</v>
      </c>
      <c r="C41" s="3" t="s">
        <v>240</v>
      </c>
      <c r="D41" s="3">
        <v>7</v>
      </c>
      <c r="E41" s="3">
        <v>8.4</v>
      </c>
      <c r="F41" s="3">
        <v>8</v>
      </c>
      <c r="G41" s="3">
        <v>8.5399999999999991</v>
      </c>
      <c r="H41" s="3">
        <v>8.25</v>
      </c>
      <c r="I41" s="3">
        <v>8.25</v>
      </c>
      <c r="J41" s="3">
        <v>8.08</v>
      </c>
    </row>
    <row r="42" spans="1:10">
      <c r="A42" s="24">
        <v>37</v>
      </c>
      <c r="B42" s="3" t="s">
        <v>241</v>
      </c>
      <c r="C42" s="3" t="s">
        <v>242</v>
      </c>
      <c r="D42" s="3">
        <v>6.73</v>
      </c>
      <c r="E42" s="3">
        <v>6.8</v>
      </c>
      <c r="F42" s="3">
        <v>7.77</v>
      </c>
      <c r="G42" s="3">
        <v>8.5399999999999991</v>
      </c>
      <c r="H42" s="3">
        <v>8.75</v>
      </c>
      <c r="I42" s="3">
        <v>8</v>
      </c>
      <c r="J42" s="3">
        <v>7.82</v>
      </c>
    </row>
    <row r="43" spans="1:10">
      <c r="A43" s="24">
        <v>38</v>
      </c>
      <c r="B43" s="3" t="s">
        <v>243</v>
      </c>
      <c r="C43" s="3" t="s">
        <v>244</v>
      </c>
      <c r="D43" s="3">
        <v>6.73</v>
      </c>
      <c r="E43" s="3">
        <v>5.7</v>
      </c>
      <c r="F43" s="3">
        <v>6.38</v>
      </c>
      <c r="G43" s="3">
        <v>7.46</v>
      </c>
      <c r="H43" s="3" t="s">
        <v>33</v>
      </c>
      <c r="I43" s="3">
        <v>8</v>
      </c>
      <c r="J43" s="3" t="s">
        <v>33</v>
      </c>
    </row>
    <row r="44" spans="1:10">
      <c r="A44" s="24">
        <v>39</v>
      </c>
      <c r="B44" s="3" t="s">
        <v>245</v>
      </c>
      <c r="C44" s="3" t="s">
        <v>246</v>
      </c>
      <c r="D44" s="3">
        <v>7.82</v>
      </c>
      <c r="E44" s="3">
        <v>7.1</v>
      </c>
      <c r="F44" s="3">
        <v>6.62</v>
      </c>
      <c r="G44" s="3">
        <v>8</v>
      </c>
      <c r="H44" s="3">
        <v>8</v>
      </c>
      <c r="I44" s="3">
        <v>8.5</v>
      </c>
      <c r="J44" s="3">
        <v>7.68</v>
      </c>
    </row>
    <row r="45" spans="1:10">
      <c r="A45" s="24">
        <v>40</v>
      </c>
      <c r="B45" s="3" t="s">
        <v>247</v>
      </c>
      <c r="C45" s="3" t="s">
        <v>248</v>
      </c>
      <c r="D45" s="3">
        <v>6.18</v>
      </c>
      <c r="E45" s="3">
        <v>5.9</v>
      </c>
      <c r="F45" s="3">
        <v>7.31</v>
      </c>
      <c r="G45" s="3">
        <v>8</v>
      </c>
      <c r="H45" s="3">
        <v>8.25</v>
      </c>
      <c r="I45" s="3">
        <v>8</v>
      </c>
      <c r="J45" s="3">
        <v>7.34</v>
      </c>
    </row>
    <row r="46" spans="1:10">
      <c r="A46" s="24">
        <v>41</v>
      </c>
      <c r="B46" s="3" t="s">
        <v>249</v>
      </c>
      <c r="C46" s="3" t="s">
        <v>250</v>
      </c>
      <c r="D46" s="3">
        <v>6.73</v>
      </c>
      <c r="E46" s="3">
        <v>7</v>
      </c>
      <c r="F46" s="3">
        <v>8.08</v>
      </c>
      <c r="G46" s="3">
        <v>8.23</v>
      </c>
      <c r="H46" s="3">
        <v>8.5</v>
      </c>
      <c r="I46" s="3">
        <v>8.5</v>
      </c>
      <c r="J46" s="3">
        <v>7.89</v>
      </c>
    </row>
    <row r="47" spans="1:10">
      <c r="A47" s="24">
        <v>42</v>
      </c>
      <c r="B47" s="3" t="s">
        <v>251</v>
      </c>
      <c r="C47" s="3" t="s">
        <v>252</v>
      </c>
      <c r="D47" s="3">
        <v>7</v>
      </c>
      <c r="E47" s="3">
        <v>6.3</v>
      </c>
      <c r="F47" s="3">
        <v>6.31</v>
      </c>
      <c r="G47" s="3">
        <v>8.1999999999999993</v>
      </c>
      <c r="H47" s="3">
        <v>8.5</v>
      </c>
      <c r="I47" s="3">
        <v>8</v>
      </c>
      <c r="J47" s="3">
        <v>7.42</v>
      </c>
    </row>
    <row r="48" spans="1:10">
      <c r="A48" s="24">
        <v>43</v>
      </c>
      <c r="B48" s="3" t="s">
        <v>253</v>
      </c>
      <c r="C48" s="3" t="s">
        <v>254</v>
      </c>
      <c r="D48" s="3">
        <v>6.73</v>
      </c>
      <c r="E48" s="3">
        <v>6.9</v>
      </c>
      <c r="F48" s="3">
        <v>7.23</v>
      </c>
      <c r="G48" s="3">
        <v>8.23</v>
      </c>
      <c r="H48" s="3">
        <v>7.75</v>
      </c>
      <c r="I48" s="3">
        <v>8.25</v>
      </c>
      <c r="J48" s="3">
        <v>7.55</v>
      </c>
    </row>
    <row r="49" spans="1:10">
      <c r="A49" s="24">
        <v>44</v>
      </c>
      <c r="B49" s="3" t="s">
        <v>255</v>
      </c>
      <c r="C49" s="3" t="s">
        <v>256</v>
      </c>
      <c r="D49" s="3">
        <v>6.18</v>
      </c>
      <c r="E49" s="3">
        <v>6.1</v>
      </c>
      <c r="F49" s="3">
        <v>6.54</v>
      </c>
      <c r="G49" s="3">
        <v>7.77</v>
      </c>
      <c r="H49" s="3">
        <v>8.75</v>
      </c>
      <c r="I49" s="3">
        <v>8.75</v>
      </c>
      <c r="J49" s="3">
        <v>7.39</v>
      </c>
    </row>
    <row r="50" spans="1:10">
      <c r="A50" s="24">
        <v>45</v>
      </c>
      <c r="B50" s="3" t="s">
        <v>257</v>
      </c>
      <c r="C50" s="3" t="s">
        <v>258</v>
      </c>
      <c r="D50" s="3">
        <v>7</v>
      </c>
      <c r="E50" s="3">
        <v>8.1</v>
      </c>
      <c r="F50" s="3">
        <v>8.08</v>
      </c>
      <c r="G50" s="3">
        <v>8.4600000000000009</v>
      </c>
      <c r="H50" s="3">
        <v>8.5</v>
      </c>
      <c r="I50" s="3">
        <v>8.25</v>
      </c>
      <c r="J50" s="3">
        <v>8.08</v>
      </c>
    </row>
    <row r="51" spans="1:10">
      <c r="A51" s="24">
        <v>46</v>
      </c>
      <c r="B51" s="3" t="s">
        <v>259</v>
      </c>
      <c r="C51" s="3" t="s">
        <v>260</v>
      </c>
      <c r="D51" s="3">
        <v>7.27</v>
      </c>
      <c r="E51" s="3">
        <v>7.1</v>
      </c>
      <c r="F51" s="3">
        <v>7.08</v>
      </c>
      <c r="G51" s="3">
        <v>8.23</v>
      </c>
      <c r="H51" s="3">
        <v>8.5</v>
      </c>
      <c r="I51" s="3">
        <v>8.25</v>
      </c>
      <c r="J51" s="3">
        <v>7.76</v>
      </c>
    </row>
    <row r="52" spans="1:10">
      <c r="A52" s="24">
        <v>47</v>
      </c>
      <c r="B52" s="3" t="s">
        <v>261</v>
      </c>
      <c r="C52" s="3" t="s">
        <v>262</v>
      </c>
      <c r="D52" s="3">
        <v>7.27</v>
      </c>
      <c r="E52" s="3">
        <v>7</v>
      </c>
      <c r="F52" s="3">
        <v>7.92</v>
      </c>
      <c r="G52" s="3">
        <v>8.23</v>
      </c>
      <c r="H52" s="3">
        <v>8.5</v>
      </c>
      <c r="I52" s="3">
        <v>8.5</v>
      </c>
      <c r="J52" s="3">
        <v>7.94</v>
      </c>
    </row>
    <row r="53" spans="1:10">
      <c r="A53" s="24">
        <v>48</v>
      </c>
      <c r="B53" s="3" t="s">
        <v>263</v>
      </c>
      <c r="C53" s="3" t="s">
        <v>264</v>
      </c>
      <c r="D53" s="3">
        <v>7.82</v>
      </c>
      <c r="E53" s="3">
        <v>5.8</v>
      </c>
      <c r="F53" s="3">
        <v>6.08</v>
      </c>
      <c r="G53" s="3">
        <v>8.23</v>
      </c>
      <c r="H53" s="3">
        <v>8.75</v>
      </c>
      <c r="I53" s="3">
        <v>8.5</v>
      </c>
      <c r="J53" s="3">
        <v>7.56</v>
      </c>
    </row>
    <row r="54" spans="1:10">
      <c r="A54" s="24">
        <v>49</v>
      </c>
      <c r="B54" s="3" t="s">
        <v>265</v>
      </c>
      <c r="C54" s="3" t="s">
        <v>266</v>
      </c>
      <c r="D54" s="3">
        <v>6.46</v>
      </c>
      <c r="E54" s="3">
        <v>5.8</v>
      </c>
      <c r="F54" s="3">
        <v>7.23</v>
      </c>
      <c r="G54" s="3">
        <v>8.23</v>
      </c>
      <c r="H54" s="3">
        <v>8.5</v>
      </c>
      <c r="I54" s="3">
        <v>8.5</v>
      </c>
      <c r="J54" s="3">
        <v>7.52</v>
      </c>
    </row>
    <row r="55" spans="1:10">
      <c r="A55" s="24">
        <v>50</v>
      </c>
      <c r="B55" s="3" t="s">
        <v>267</v>
      </c>
      <c r="C55" s="3" t="s">
        <v>268</v>
      </c>
      <c r="D55" s="3">
        <v>7</v>
      </c>
      <c r="E55" s="3">
        <v>7.7</v>
      </c>
      <c r="F55" s="3">
        <v>7.69</v>
      </c>
      <c r="G55" s="3">
        <v>8.23</v>
      </c>
      <c r="H55" s="3">
        <v>8.5</v>
      </c>
      <c r="I55" s="3">
        <v>8.25</v>
      </c>
      <c r="J55" s="3">
        <v>7.92</v>
      </c>
    </row>
    <row r="56" spans="1:10">
      <c r="A56" s="24">
        <v>51</v>
      </c>
      <c r="B56" s="3" t="s">
        <v>269</v>
      </c>
      <c r="C56" s="3" t="s">
        <v>270</v>
      </c>
      <c r="D56" s="3">
        <v>7.82</v>
      </c>
      <c r="E56" s="3">
        <v>8</v>
      </c>
      <c r="F56" s="3">
        <v>8.08</v>
      </c>
      <c r="G56" s="3">
        <v>9</v>
      </c>
      <c r="H56" s="3">
        <v>9</v>
      </c>
      <c r="I56" s="3">
        <v>9</v>
      </c>
      <c r="J56" s="3">
        <v>8.51</v>
      </c>
    </row>
    <row r="57" spans="1:10">
      <c r="A57" s="24">
        <v>52</v>
      </c>
      <c r="B57" s="3" t="s">
        <v>271</v>
      </c>
      <c r="C57" s="3" t="s">
        <v>272</v>
      </c>
      <c r="D57" s="3">
        <v>7</v>
      </c>
      <c r="E57" s="3">
        <v>6.9</v>
      </c>
      <c r="F57" s="3">
        <v>7.08</v>
      </c>
      <c r="G57" s="3">
        <v>8.5399999999999991</v>
      </c>
      <c r="H57" s="3">
        <v>8</v>
      </c>
      <c r="I57" s="3">
        <v>8</v>
      </c>
      <c r="J57" s="3">
        <v>7.62</v>
      </c>
    </row>
    <row r="58" spans="1:10">
      <c r="A58" s="24">
        <v>53</v>
      </c>
      <c r="B58" s="3" t="s">
        <v>273</v>
      </c>
      <c r="C58" s="3" t="s">
        <v>274</v>
      </c>
      <c r="D58" s="3">
        <v>8.09</v>
      </c>
      <c r="E58" s="3">
        <v>8.6999999999999993</v>
      </c>
      <c r="F58" s="3">
        <v>8.08</v>
      </c>
      <c r="G58" s="3">
        <v>9.23</v>
      </c>
      <c r="H58" s="3">
        <v>9</v>
      </c>
      <c r="I58" s="3">
        <v>9.25</v>
      </c>
      <c r="J58" s="3">
        <v>8.73</v>
      </c>
    </row>
    <row r="59" spans="1:10">
      <c r="A59" s="24">
        <v>54</v>
      </c>
      <c r="B59" s="3" t="s">
        <v>275</v>
      </c>
      <c r="C59" s="3" t="s">
        <v>276</v>
      </c>
      <c r="D59" s="3">
        <v>6.45</v>
      </c>
      <c r="E59" s="3">
        <v>7.1</v>
      </c>
      <c r="F59" s="3">
        <v>8.08</v>
      </c>
      <c r="G59" s="3">
        <v>8.23</v>
      </c>
      <c r="H59" s="3">
        <v>8.5</v>
      </c>
      <c r="I59" s="3">
        <v>8</v>
      </c>
      <c r="J59" s="3">
        <v>7.77</v>
      </c>
    </row>
    <row r="60" spans="1:10">
      <c r="A60" s="24">
        <v>55</v>
      </c>
      <c r="B60" s="3" t="s">
        <v>277</v>
      </c>
      <c r="C60" s="3" t="s">
        <v>278</v>
      </c>
      <c r="D60" s="3">
        <v>6.73</v>
      </c>
      <c r="E60" s="3">
        <v>6.7</v>
      </c>
      <c r="F60" s="3">
        <v>7.69</v>
      </c>
      <c r="G60" s="3">
        <v>8.23</v>
      </c>
      <c r="H60" s="3">
        <v>8.5</v>
      </c>
      <c r="I60" s="3">
        <v>8.25</v>
      </c>
      <c r="J60" s="3">
        <v>7.73</v>
      </c>
    </row>
    <row r="61" spans="1:10">
      <c r="A61" s="24">
        <v>56</v>
      </c>
      <c r="B61" s="3" t="s">
        <v>279</v>
      </c>
      <c r="C61" s="3" t="s">
        <v>280</v>
      </c>
      <c r="D61" s="3">
        <v>7.27</v>
      </c>
      <c r="E61" s="3">
        <v>7.8</v>
      </c>
      <c r="F61" s="3">
        <v>7.54</v>
      </c>
      <c r="G61" s="3">
        <v>8.23</v>
      </c>
      <c r="H61" s="3">
        <v>8.5</v>
      </c>
      <c r="I61" s="3">
        <v>8</v>
      </c>
      <c r="J61" s="3">
        <v>7.9</v>
      </c>
    </row>
    <row r="62" spans="1:10">
      <c r="A62" s="24">
        <v>57</v>
      </c>
      <c r="B62" s="3" t="s">
        <v>163</v>
      </c>
      <c r="C62" s="3" t="s">
        <v>281</v>
      </c>
      <c r="D62" s="3">
        <v>6.18</v>
      </c>
      <c r="E62" s="3">
        <v>5.9</v>
      </c>
      <c r="F62" s="3">
        <v>6.85</v>
      </c>
      <c r="G62" s="3">
        <v>8.23</v>
      </c>
      <c r="H62" s="3">
        <v>8.75</v>
      </c>
      <c r="I62" s="3">
        <v>8.25</v>
      </c>
      <c r="J62" s="3">
        <v>7.42</v>
      </c>
    </row>
    <row r="63" spans="1:10">
      <c r="A63" s="24">
        <v>58</v>
      </c>
      <c r="B63" s="3" t="s">
        <v>282</v>
      </c>
      <c r="C63" s="3" t="s">
        <v>283</v>
      </c>
      <c r="D63" s="3">
        <v>7</v>
      </c>
      <c r="E63" s="3">
        <v>6.8</v>
      </c>
      <c r="F63" s="3">
        <v>7.08</v>
      </c>
      <c r="G63" s="3">
        <v>8.23</v>
      </c>
      <c r="H63" s="3">
        <v>8.75</v>
      </c>
      <c r="I63" s="3">
        <v>8.75</v>
      </c>
      <c r="J63" s="3">
        <v>7.8</v>
      </c>
    </row>
    <row r="64" spans="1:10">
      <c r="A64" s="24">
        <v>59</v>
      </c>
      <c r="B64" s="3" t="s">
        <v>284</v>
      </c>
      <c r="C64" s="3" t="s">
        <v>285</v>
      </c>
      <c r="D64" s="3">
        <v>6.27</v>
      </c>
      <c r="E64" s="3">
        <v>6.2</v>
      </c>
      <c r="F64" s="3">
        <v>6.38</v>
      </c>
      <c r="G64" s="3">
        <v>7.92</v>
      </c>
      <c r="H64" s="3">
        <v>7.75</v>
      </c>
      <c r="I64" s="3">
        <v>7.25</v>
      </c>
      <c r="J64" s="3">
        <v>7</v>
      </c>
    </row>
    <row r="65" spans="1:2">
      <c r="A65" s="14"/>
      <c r="B65" s="15"/>
    </row>
    <row r="66" spans="1:2">
      <c r="A66" s="14"/>
      <c r="B66" s="15"/>
    </row>
    <row r="67" spans="1:2">
      <c r="A67" s="14"/>
      <c r="B67" s="15"/>
    </row>
    <row r="68" spans="1:2">
      <c r="A68" s="14"/>
      <c r="B68" s="15"/>
    </row>
    <row r="69" spans="1:2">
      <c r="A69" s="14"/>
      <c r="B69" s="15"/>
    </row>
    <row r="70" spans="1:2">
      <c r="A70" s="14"/>
      <c r="B70" s="15"/>
    </row>
    <row r="71" spans="1:2">
      <c r="A71" s="14"/>
      <c r="B71" s="15"/>
    </row>
    <row r="72" spans="1:2">
      <c r="A72" s="14"/>
      <c r="B72" s="15"/>
    </row>
    <row r="73" spans="1:2">
      <c r="A73" s="14"/>
      <c r="B73" s="15"/>
    </row>
    <row r="74" spans="1:2">
      <c r="A74" s="14"/>
      <c r="B74" s="15"/>
    </row>
    <row r="75" spans="1:2">
      <c r="A75" s="14"/>
      <c r="B75" s="15"/>
    </row>
    <row r="76" spans="1:2">
      <c r="A76" s="14"/>
      <c r="B76" s="15"/>
    </row>
    <row r="77" spans="1:2">
      <c r="A77" s="14"/>
      <c r="B77" s="15"/>
    </row>
    <row r="78" spans="1:2">
      <c r="A78" s="14"/>
      <c r="B78" s="15"/>
    </row>
    <row r="79" spans="1:2">
      <c r="A79" s="14"/>
      <c r="B79" s="15"/>
    </row>
    <row r="80" spans="1:2">
      <c r="A80" s="14"/>
      <c r="B80" s="15"/>
    </row>
    <row r="81" spans="1:2">
      <c r="A81" s="14"/>
      <c r="B81" s="15"/>
    </row>
    <row r="82" spans="1:2">
      <c r="A82" s="14"/>
      <c r="B82" s="15"/>
    </row>
    <row r="83" spans="1:2">
      <c r="A83" s="14"/>
      <c r="B83" s="15"/>
    </row>
    <row r="84" spans="1:2">
      <c r="A84" s="14"/>
      <c r="B84" s="15"/>
    </row>
    <row r="85" spans="1:2">
      <c r="A85" s="14"/>
      <c r="B85" s="15"/>
    </row>
    <row r="86" spans="1:2">
      <c r="A86" s="14"/>
      <c r="B86" s="15"/>
    </row>
    <row r="87" spans="1:2">
      <c r="A87" s="14"/>
      <c r="B87" s="15"/>
    </row>
    <row r="88" spans="1:2">
      <c r="A88" s="14"/>
      <c r="B88" s="15"/>
    </row>
    <row r="89" spans="1:2">
      <c r="A89" s="14"/>
      <c r="B89" s="15"/>
    </row>
    <row r="90" spans="1:2">
      <c r="A90" s="14"/>
      <c r="B90" s="15"/>
    </row>
    <row r="91" spans="1:2">
      <c r="A91" s="14"/>
      <c r="B91" s="15"/>
    </row>
    <row r="92" spans="1:2">
      <c r="A92" s="14"/>
      <c r="B92" s="15"/>
    </row>
    <row r="93" spans="1:2">
      <c r="A93" s="14"/>
      <c r="B93" s="15"/>
    </row>
    <row r="94" spans="1:2">
      <c r="A94" s="14"/>
      <c r="B94" s="15"/>
    </row>
    <row r="95" spans="1:2">
      <c r="A95" s="14"/>
      <c r="B95" s="15"/>
    </row>
    <row r="96" spans="1:2">
      <c r="A96" s="14"/>
      <c r="B96" s="15"/>
    </row>
    <row r="97" spans="1:2">
      <c r="A97" s="14"/>
      <c r="B97" s="15"/>
    </row>
    <row r="98" spans="1:2">
      <c r="A98" s="14"/>
      <c r="B98" s="15"/>
    </row>
    <row r="99" spans="1:2">
      <c r="A99" s="14"/>
      <c r="B99" s="15"/>
    </row>
    <row r="100" spans="1:2">
      <c r="A100" s="14"/>
      <c r="B100" s="15"/>
    </row>
    <row r="101" spans="1:2">
      <c r="A101" s="14"/>
      <c r="B101" s="15"/>
    </row>
    <row r="102" spans="1:2">
      <c r="A102" s="14"/>
      <c r="B102" s="15"/>
    </row>
    <row r="103" spans="1:2">
      <c r="A103" s="14"/>
      <c r="B103" s="15"/>
    </row>
    <row r="104" spans="1:2">
      <c r="A104" s="14"/>
      <c r="B104" s="15"/>
    </row>
    <row r="105" spans="1:2">
      <c r="A105" s="14"/>
      <c r="B105" s="15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48576"/>
  <sheetViews>
    <sheetView workbookViewId="0">
      <selection sqref="A1:XFD1048576"/>
    </sheetView>
  </sheetViews>
  <sheetFormatPr defaultRowHeight="15"/>
  <cols>
    <col min="2" max="2" width="23.85546875" bestFit="1" customWidth="1"/>
    <col min="3" max="3" width="17.2851562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15.7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5.75">
      <c r="A2" s="19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5.75">
      <c r="A3" s="18" t="s">
        <v>286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>
      <c r="A4" s="20" t="s">
        <v>36</v>
      </c>
      <c r="B4" s="20"/>
      <c r="C4" s="20"/>
      <c r="D4" s="20"/>
      <c r="E4" s="20" t="s">
        <v>30</v>
      </c>
      <c r="F4" s="20"/>
      <c r="G4" s="20"/>
      <c r="H4" s="20"/>
      <c r="I4" s="20"/>
      <c r="J4" s="20"/>
      <c r="L4" s="1"/>
      <c r="M4" s="20" t="s">
        <v>10</v>
      </c>
      <c r="N4" s="20"/>
      <c r="O4" s="20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>
      <c r="A6" s="3">
        <v>1</v>
      </c>
      <c r="B6" s="3" t="s">
        <v>287</v>
      </c>
      <c r="C6" s="3" t="s">
        <v>288</v>
      </c>
      <c r="D6" s="9">
        <v>6.36</v>
      </c>
      <c r="E6" s="9">
        <v>8</v>
      </c>
      <c r="F6" s="9">
        <v>9.08</v>
      </c>
      <c r="G6" s="9">
        <v>9</v>
      </c>
      <c r="H6" s="9">
        <v>9</v>
      </c>
      <c r="I6" s="9">
        <v>8.5</v>
      </c>
      <c r="J6" s="9">
        <v>8.3800000000000008</v>
      </c>
      <c r="L6" s="4">
        <v>1</v>
      </c>
      <c r="M6" s="3">
        <f>COUNTIFS($D$6:$D$105, "&lt;10.01", $D$6:$D$105, "&gt;7.99")</f>
        <v>11</v>
      </c>
      <c r="N6" s="7">
        <f>COUNTIFS($D$6:$D$105, "&lt;8.0", $D$6:$D$105, "&gt;5.99")</f>
        <v>49</v>
      </c>
      <c r="O6" s="3">
        <f>COUNTIF($D$6:$D$105, "&lt;6")</f>
        <v>7</v>
      </c>
      <c r="P6" s="1">
        <f>M6+N6+O6</f>
        <v>67</v>
      </c>
    </row>
    <row r="7" spans="1:16">
      <c r="A7" s="3">
        <v>2</v>
      </c>
      <c r="B7" s="3" t="s">
        <v>289</v>
      </c>
      <c r="C7" s="3" t="s">
        <v>290</v>
      </c>
      <c r="D7" s="9">
        <v>6.82</v>
      </c>
      <c r="E7" s="9">
        <v>8.3000000000000007</v>
      </c>
      <c r="F7" s="9">
        <v>9.08</v>
      </c>
      <c r="G7" s="9">
        <v>9</v>
      </c>
      <c r="H7" s="9">
        <v>8.75</v>
      </c>
      <c r="I7" s="9">
        <v>8.75</v>
      </c>
      <c r="J7" s="9">
        <v>8.49</v>
      </c>
      <c r="L7" s="5">
        <v>2</v>
      </c>
      <c r="M7" s="7">
        <f>COUNTIFS($E$6:$E$105, "&lt;10.01", $E$6:$E$105, "&gt;7.99")</f>
        <v>46</v>
      </c>
      <c r="N7" s="3">
        <f>COUNTIFS($E$6:$E$105, "&lt;8.0", $E$6:$E$105, "&gt;5.99")</f>
        <v>19</v>
      </c>
      <c r="O7" s="3">
        <f>COUNTIF($E$6:$E$105, "&lt;6")</f>
        <v>0</v>
      </c>
      <c r="P7" s="1">
        <f t="shared" ref="P7:P12" si="0">M7+N7+O7</f>
        <v>65</v>
      </c>
    </row>
    <row r="8" spans="1:16">
      <c r="A8" s="3">
        <v>3</v>
      </c>
      <c r="B8" s="3" t="s">
        <v>291</v>
      </c>
      <c r="C8" s="3" t="s">
        <v>292</v>
      </c>
      <c r="D8" s="9">
        <v>6.82</v>
      </c>
      <c r="E8" s="9" t="s">
        <v>33</v>
      </c>
      <c r="F8" s="9">
        <v>7.92</v>
      </c>
      <c r="G8" s="9">
        <v>8</v>
      </c>
      <c r="H8" s="9">
        <v>8.5</v>
      </c>
      <c r="I8" s="9">
        <v>7.25</v>
      </c>
      <c r="J8" s="9" t="s">
        <v>33</v>
      </c>
      <c r="L8" s="5">
        <v>3</v>
      </c>
      <c r="M8" s="3">
        <f>COUNTIFS($F$6:$F$105, "&lt;10.01", $F$6:$F$105, "&gt;7.99")</f>
        <v>56</v>
      </c>
      <c r="N8" s="3">
        <f>COUNTIFS($F$6:$F$105, "&lt;8.0", $F$6:$F$105, "&gt;5.99")</f>
        <v>11</v>
      </c>
      <c r="O8" s="3">
        <f>COUNTIF($F$6:$F$105, "&lt;6")</f>
        <v>0</v>
      </c>
      <c r="P8" s="1">
        <f t="shared" si="0"/>
        <v>67</v>
      </c>
    </row>
    <row r="9" spans="1:16">
      <c r="A9" s="3">
        <v>4</v>
      </c>
      <c r="B9" s="3" t="s">
        <v>41</v>
      </c>
      <c r="C9" s="3" t="s">
        <v>293</v>
      </c>
      <c r="D9" s="9">
        <v>6.55</v>
      </c>
      <c r="E9" s="9">
        <v>8</v>
      </c>
      <c r="F9" s="9">
        <v>8.3800000000000008</v>
      </c>
      <c r="G9" s="9">
        <v>8.5399999999999991</v>
      </c>
      <c r="H9" s="9">
        <v>8.25</v>
      </c>
      <c r="I9" s="9">
        <v>8.5</v>
      </c>
      <c r="J9" s="9">
        <v>8.07</v>
      </c>
      <c r="L9" s="5">
        <v>4</v>
      </c>
      <c r="M9" s="3">
        <f>COUNTIFS($G$6:$G$105, "&lt;10.01", $G$6:$G$105, "&gt;7.99")</f>
        <v>64</v>
      </c>
      <c r="N9" s="3">
        <f>COUNTIFS($G$6:$G$105, "&lt;8.0", $G$6:$G$105, "&gt;5.99")</f>
        <v>3</v>
      </c>
      <c r="O9" s="3">
        <f>COUNTIF($G$6:$G$105, "&lt;6")</f>
        <v>0</v>
      </c>
      <c r="P9" s="1">
        <f t="shared" si="0"/>
        <v>67</v>
      </c>
    </row>
    <row r="10" spans="1:16">
      <c r="A10" s="3">
        <v>5</v>
      </c>
      <c r="B10" s="3" t="s">
        <v>294</v>
      </c>
      <c r="C10" s="3" t="s">
        <v>295</v>
      </c>
      <c r="D10" s="9">
        <v>8.64</v>
      </c>
      <c r="E10" s="9">
        <v>9.1999999999999993</v>
      </c>
      <c r="F10" s="9">
        <v>8.6199999999999992</v>
      </c>
      <c r="G10" s="9">
        <v>9</v>
      </c>
      <c r="H10" s="9">
        <v>8.5</v>
      </c>
      <c r="I10" s="9">
        <v>8.5</v>
      </c>
      <c r="J10" s="9">
        <v>8.73</v>
      </c>
      <c r="L10" s="5">
        <v>5</v>
      </c>
      <c r="M10" s="3">
        <f>COUNTIFS($H$6:$H$105, "&lt;10.01", $H$6:$H$105, "&gt;7.99")</f>
        <v>64</v>
      </c>
      <c r="N10" s="3">
        <f>COUNTIFS($H$6:$H$105, "&lt;8.00", $H$6:$H$105, "&gt;5.99")</f>
        <v>3</v>
      </c>
      <c r="O10" s="3">
        <f>COUNTIF($H$6:$H$105, "&lt;6")</f>
        <v>0</v>
      </c>
      <c r="P10" s="1">
        <f t="shared" si="0"/>
        <v>67</v>
      </c>
    </row>
    <row r="11" spans="1:16">
      <c r="A11" s="3">
        <v>6</v>
      </c>
      <c r="B11" s="3" t="s">
        <v>296</v>
      </c>
      <c r="C11" s="3" t="s">
        <v>297</v>
      </c>
      <c r="D11" s="9">
        <v>6.27</v>
      </c>
      <c r="E11" s="9">
        <v>8.3000000000000007</v>
      </c>
      <c r="F11" s="9">
        <v>8.5399999999999991</v>
      </c>
      <c r="G11" s="9">
        <v>8.69</v>
      </c>
      <c r="H11" s="9">
        <v>8.5</v>
      </c>
      <c r="I11" s="9">
        <v>8.25</v>
      </c>
      <c r="J11" s="9">
        <v>8.1300000000000008</v>
      </c>
      <c r="L11" s="5">
        <v>6</v>
      </c>
      <c r="M11" s="3">
        <f>COUNTIFS($I$6:$I$105, "&lt;10.01", $I$6:$I$105, "&gt;7.99")</f>
        <v>61</v>
      </c>
      <c r="N11" s="3">
        <f>COUNTIFS($I$6:$I$105, "&lt;8.00", $I$6:$I$105, "&gt;5.99")</f>
        <v>6</v>
      </c>
      <c r="O11" s="3">
        <f>COUNTIF($I$6:$I$105, "&lt;6")</f>
        <v>0</v>
      </c>
      <c r="P11" s="1">
        <f t="shared" si="0"/>
        <v>67</v>
      </c>
    </row>
    <row r="12" spans="1:16">
      <c r="A12" s="3">
        <v>7</v>
      </c>
      <c r="B12" s="3" t="s">
        <v>298</v>
      </c>
      <c r="C12" s="3" t="s">
        <v>299</v>
      </c>
      <c r="D12" s="9">
        <v>6.55</v>
      </c>
      <c r="E12" s="9">
        <v>8.3000000000000007</v>
      </c>
      <c r="F12" s="9">
        <v>8.85</v>
      </c>
      <c r="G12" s="9">
        <v>9</v>
      </c>
      <c r="H12" s="9">
        <v>8.5</v>
      </c>
      <c r="I12" s="9">
        <v>8.5</v>
      </c>
      <c r="J12" s="9">
        <v>8.32</v>
      </c>
      <c r="L12" s="6" t="s">
        <v>9</v>
      </c>
      <c r="M12" s="1">
        <f>COUNTIFS($J$6:$J$105, "&lt;10.01", $J$6:$J$105, "&gt;7.99")</f>
        <v>49</v>
      </c>
      <c r="N12" s="1">
        <f>COUNTIFS($J$6:$J$105, "&lt;8.0", $J$6:$J$105, "&gt;5.99")</f>
        <v>16</v>
      </c>
      <c r="O12" s="1">
        <f t="array" ref="O12">SUM(COUNTIFS($J$6:$J$105, {"&lt;6","GPW"}))</f>
        <v>2</v>
      </c>
      <c r="P12" s="1">
        <f t="shared" si="0"/>
        <v>67</v>
      </c>
    </row>
    <row r="13" spans="1:16">
      <c r="A13" s="3">
        <v>8</v>
      </c>
      <c r="B13" s="3" t="s">
        <v>300</v>
      </c>
      <c r="C13" s="3" t="s">
        <v>301</v>
      </c>
      <c r="D13" s="9">
        <v>6.82</v>
      </c>
      <c r="E13" s="9">
        <v>8.3000000000000007</v>
      </c>
      <c r="F13" s="9">
        <v>8.85</v>
      </c>
      <c r="G13" s="9">
        <v>9</v>
      </c>
      <c r="H13" s="9">
        <v>8.75</v>
      </c>
      <c r="I13" s="9">
        <v>9</v>
      </c>
      <c r="J13" s="9">
        <v>8.49</v>
      </c>
    </row>
    <row r="14" spans="1:16">
      <c r="A14" s="3">
        <v>9</v>
      </c>
      <c r="B14" s="3" t="s">
        <v>302</v>
      </c>
      <c r="C14" s="3" t="s">
        <v>303</v>
      </c>
      <c r="D14" s="9">
        <v>7.55</v>
      </c>
      <c r="E14" s="9">
        <v>8.6</v>
      </c>
      <c r="F14" s="9">
        <v>9.08</v>
      </c>
      <c r="G14" s="9">
        <v>8.85</v>
      </c>
      <c r="H14" s="9">
        <v>9</v>
      </c>
      <c r="I14" s="9">
        <v>8.5</v>
      </c>
      <c r="J14" s="9">
        <v>8.6199999999999992</v>
      </c>
    </row>
    <row r="15" spans="1:16">
      <c r="A15" s="3">
        <v>10</v>
      </c>
      <c r="B15" s="3" t="s">
        <v>304</v>
      </c>
      <c r="C15" s="3" t="s">
        <v>305</v>
      </c>
      <c r="D15" s="9">
        <v>6.09</v>
      </c>
      <c r="E15" s="9">
        <v>7</v>
      </c>
      <c r="F15" s="9">
        <v>7.69</v>
      </c>
      <c r="G15" s="9">
        <v>8.23</v>
      </c>
      <c r="H15" s="9">
        <v>8.25</v>
      </c>
      <c r="I15" s="9">
        <v>8.5</v>
      </c>
      <c r="J15" s="9">
        <v>7.68</v>
      </c>
    </row>
    <row r="16" spans="1:16">
      <c r="A16" s="3">
        <v>11</v>
      </c>
      <c r="B16" s="3" t="s">
        <v>306</v>
      </c>
      <c r="C16" s="3" t="s">
        <v>307</v>
      </c>
      <c r="D16" s="9">
        <v>5.91</v>
      </c>
      <c r="E16" s="9">
        <v>7.4</v>
      </c>
      <c r="F16" s="9">
        <v>8.85</v>
      </c>
      <c r="G16" s="9">
        <v>9</v>
      </c>
      <c r="H16" s="9">
        <v>8.75</v>
      </c>
      <c r="I16" s="9">
        <v>8.75</v>
      </c>
      <c r="J16" s="9">
        <v>8.18</v>
      </c>
    </row>
    <row r="17" spans="1:19" ht="75">
      <c r="A17" s="3">
        <v>12</v>
      </c>
      <c r="B17" s="3" t="s">
        <v>308</v>
      </c>
      <c r="C17" s="3" t="s">
        <v>309</v>
      </c>
      <c r="D17" s="9">
        <v>6</v>
      </c>
      <c r="E17" s="9">
        <v>7</v>
      </c>
      <c r="F17" s="9">
        <v>8.31</v>
      </c>
      <c r="G17" s="9">
        <v>8.69</v>
      </c>
      <c r="H17" s="9">
        <v>8.5</v>
      </c>
      <c r="I17" s="9">
        <v>7.75</v>
      </c>
      <c r="J17" s="9">
        <v>7.77</v>
      </c>
      <c r="L17" s="8" t="s">
        <v>34</v>
      </c>
      <c r="M17" s="16" t="s">
        <v>15</v>
      </c>
      <c r="N17" s="16"/>
      <c r="O17" s="16"/>
      <c r="P17" s="16"/>
      <c r="Q17" s="16"/>
      <c r="R17" s="16"/>
      <c r="S17" s="2" t="s">
        <v>16</v>
      </c>
    </row>
    <row r="18" spans="1:19">
      <c r="A18" s="3">
        <v>13</v>
      </c>
      <c r="B18" s="3" t="s">
        <v>310</v>
      </c>
      <c r="C18" s="3" t="s">
        <v>311</v>
      </c>
      <c r="D18" s="9">
        <v>6.82</v>
      </c>
      <c r="E18" s="9">
        <v>7.9</v>
      </c>
      <c r="F18" s="9">
        <v>8.15</v>
      </c>
      <c r="G18" s="9">
        <v>8.4600000000000009</v>
      </c>
      <c r="H18" s="9">
        <v>8.25</v>
      </c>
      <c r="I18" s="9">
        <v>7.75</v>
      </c>
      <c r="J18" s="9">
        <v>7.92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>
      <c r="A19" s="3">
        <v>14</v>
      </c>
      <c r="B19" s="3" t="s">
        <v>312</v>
      </c>
      <c r="C19" s="3" t="s">
        <v>313</v>
      </c>
      <c r="D19" s="9">
        <v>7.27</v>
      </c>
      <c r="E19" s="9">
        <v>7.3</v>
      </c>
      <c r="F19" s="9">
        <v>8.3800000000000008</v>
      </c>
      <c r="G19" s="9">
        <v>7.77</v>
      </c>
      <c r="H19" s="9">
        <v>8.25</v>
      </c>
      <c r="I19" s="9">
        <v>8</v>
      </c>
      <c r="J19" s="9">
        <v>7.86</v>
      </c>
      <c r="L19" s="1" t="s">
        <v>18</v>
      </c>
      <c r="M19" s="21"/>
      <c r="N19" s="21"/>
      <c r="O19" s="21"/>
      <c r="P19" s="21"/>
      <c r="Q19" s="21"/>
      <c r="R19" s="21"/>
      <c r="S19" s="21"/>
    </row>
    <row r="20" spans="1:19">
      <c r="A20" s="3">
        <v>15</v>
      </c>
      <c r="B20" s="3" t="s">
        <v>314</v>
      </c>
      <c r="C20" s="3" t="s">
        <v>315</v>
      </c>
      <c r="D20" s="9">
        <v>6.82</v>
      </c>
      <c r="E20" s="9">
        <v>7.9</v>
      </c>
      <c r="F20" s="9">
        <v>8.3800000000000008</v>
      </c>
      <c r="G20" s="9">
        <v>8.5399999999999991</v>
      </c>
      <c r="H20" s="9">
        <v>8.25</v>
      </c>
      <c r="I20" s="9">
        <v>8</v>
      </c>
      <c r="J20" s="9">
        <v>8.01</v>
      </c>
      <c r="L20" s="9" t="s">
        <v>19</v>
      </c>
      <c r="M20" s="1">
        <f>P6</f>
        <v>67</v>
      </c>
      <c r="N20" s="1">
        <f>P7</f>
        <v>65</v>
      </c>
      <c r="O20" s="1">
        <f>P8</f>
        <v>67</v>
      </c>
      <c r="P20" s="1">
        <f>P9</f>
        <v>67</v>
      </c>
      <c r="Q20" s="1">
        <f>P10</f>
        <v>67</v>
      </c>
      <c r="R20" s="1">
        <f>P11</f>
        <v>67</v>
      </c>
      <c r="S20" s="12">
        <f>P11</f>
        <v>67</v>
      </c>
    </row>
    <row r="21" spans="1:19">
      <c r="A21" s="3">
        <v>16</v>
      </c>
      <c r="B21" s="3" t="s">
        <v>316</v>
      </c>
      <c r="C21" s="3" t="s">
        <v>317</v>
      </c>
      <c r="D21" s="9">
        <v>8.4499999999999993</v>
      </c>
      <c r="E21" s="9">
        <v>8.3000000000000007</v>
      </c>
      <c r="F21" s="9">
        <v>8.15</v>
      </c>
      <c r="G21" s="9">
        <v>8.77</v>
      </c>
      <c r="H21" s="9">
        <v>8.5</v>
      </c>
      <c r="I21" s="9">
        <v>8.5</v>
      </c>
      <c r="J21" s="9">
        <v>8.4499999999999993</v>
      </c>
      <c r="L21" s="9" t="s">
        <v>20</v>
      </c>
      <c r="M21" s="1">
        <f>M6+N6</f>
        <v>60</v>
      </c>
      <c r="N21" s="1">
        <f>M7+N7</f>
        <v>65</v>
      </c>
      <c r="O21" s="1">
        <f>M8+N8</f>
        <v>67</v>
      </c>
      <c r="P21" s="1">
        <f>M9+N9</f>
        <v>67</v>
      </c>
      <c r="Q21" s="1">
        <f>M10+N10</f>
        <v>67</v>
      </c>
      <c r="R21" s="1">
        <f>M11+N11</f>
        <v>67</v>
      </c>
      <c r="S21" s="1">
        <f>M12+N12</f>
        <v>65</v>
      </c>
    </row>
    <row r="22" spans="1:19">
      <c r="A22" s="3">
        <v>17</v>
      </c>
      <c r="B22" s="3" t="s">
        <v>318</v>
      </c>
      <c r="C22" s="3" t="s">
        <v>319</v>
      </c>
      <c r="D22" s="9">
        <v>7.18</v>
      </c>
      <c r="E22" s="9">
        <v>8.3000000000000007</v>
      </c>
      <c r="F22" s="9">
        <v>8.08</v>
      </c>
      <c r="G22" s="9">
        <v>8.08</v>
      </c>
      <c r="H22" s="9">
        <v>8</v>
      </c>
      <c r="I22" s="9">
        <v>7.75</v>
      </c>
      <c r="J22" s="9">
        <v>7.9</v>
      </c>
      <c r="L22" s="10" t="s">
        <v>21</v>
      </c>
      <c r="M22" s="6">
        <f>M21/M20*100</f>
        <v>89.552238805970148</v>
      </c>
      <c r="N22" s="6">
        <f>N21/N20*100</f>
        <v>100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100</v>
      </c>
      <c r="R22" s="6">
        <f t="shared" si="1"/>
        <v>100</v>
      </c>
      <c r="S22" s="6">
        <f t="shared" si="1"/>
        <v>97.014925373134332</v>
      </c>
    </row>
    <row r="23" spans="1:19">
      <c r="A23" s="3">
        <v>18</v>
      </c>
      <c r="B23" s="3" t="s">
        <v>320</v>
      </c>
      <c r="C23" s="3" t="s">
        <v>321</v>
      </c>
      <c r="D23" s="9">
        <v>7.36</v>
      </c>
      <c r="E23" s="9">
        <v>8.6</v>
      </c>
      <c r="F23" s="9">
        <v>8.5399999999999991</v>
      </c>
      <c r="G23" s="9">
        <v>8.77</v>
      </c>
      <c r="H23" s="9">
        <v>8.75</v>
      </c>
      <c r="I23" s="9">
        <v>8.5</v>
      </c>
      <c r="J23" s="9">
        <v>8.44</v>
      </c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>
      <c r="A24" s="3">
        <v>19</v>
      </c>
      <c r="B24" s="3" t="s">
        <v>322</v>
      </c>
      <c r="C24" s="3" t="s">
        <v>323</v>
      </c>
      <c r="D24" s="9">
        <v>7.64</v>
      </c>
      <c r="E24" s="9">
        <v>8.3000000000000007</v>
      </c>
      <c r="F24" s="9">
        <v>8.5399999999999991</v>
      </c>
      <c r="G24" s="9">
        <v>8.77</v>
      </c>
      <c r="H24" s="9">
        <v>8.75</v>
      </c>
      <c r="I24" s="9">
        <v>8.25</v>
      </c>
      <c r="J24" s="9">
        <v>8.39</v>
      </c>
    </row>
    <row r="25" spans="1:19" ht="61.9" customHeight="1">
      <c r="A25" s="3">
        <v>20</v>
      </c>
      <c r="B25" s="3" t="s">
        <v>324</v>
      </c>
      <c r="C25" s="3" t="s">
        <v>325</v>
      </c>
      <c r="D25" s="9">
        <v>6.73</v>
      </c>
      <c r="E25" s="9">
        <v>8</v>
      </c>
      <c r="F25" s="9">
        <v>8.15</v>
      </c>
      <c r="G25" s="9">
        <v>8.31</v>
      </c>
      <c r="H25" s="9">
        <v>8.5</v>
      </c>
      <c r="I25" s="9">
        <v>8.25</v>
      </c>
      <c r="J25" s="9">
        <v>8.01</v>
      </c>
      <c r="L25" s="17" t="s">
        <v>326</v>
      </c>
      <c r="M25" s="17"/>
      <c r="N25" s="17"/>
      <c r="O25" s="17"/>
      <c r="P25" s="17"/>
      <c r="Q25" s="17"/>
      <c r="R25" s="17"/>
      <c r="S25" s="17"/>
    </row>
    <row r="26" spans="1:19">
      <c r="A26" s="3">
        <v>21</v>
      </c>
      <c r="B26" s="3" t="s">
        <v>73</v>
      </c>
      <c r="C26" s="3" t="s">
        <v>327</v>
      </c>
      <c r="D26" s="9">
        <v>6.91</v>
      </c>
      <c r="E26" s="9">
        <v>7.9</v>
      </c>
      <c r="F26" s="9">
        <v>8.3800000000000008</v>
      </c>
      <c r="G26" s="9">
        <v>8.31</v>
      </c>
      <c r="H26" s="9">
        <v>7.75</v>
      </c>
      <c r="I26" s="9">
        <v>8.25</v>
      </c>
      <c r="J26" s="9">
        <v>7.94</v>
      </c>
    </row>
    <row r="27" spans="1:19">
      <c r="A27" s="3">
        <v>22</v>
      </c>
      <c r="B27" s="3" t="s">
        <v>328</v>
      </c>
      <c r="C27" s="3" t="s">
        <v>329</v>
      </c>
      <c r="D27" s="9">
        <v>7.09</v>
      </c>
      <c r="E27" s="9">
        <v>8.1</v>
      </c>
      <c r="F27" s="9">
        <v>7.92</v>
      </c>
      <c r="G27" s="9">
        <v>8.08</v>
      </c>
      <c r="H27" s="9">
        <v>7.75</v>
      </c>
      <c r="I27" s="9">
        <v>8</v>
      </c>
      <c r="J27" s="9">
        <v>7.83</v>
      </c>
    </row>
    <row r="28" spans="1:19">
      <c r="A28" s="3">
        <v>23</v>
      </c>
      <c r="B28" s="3" t="s">
        <v>330</v>
      </c>
      <c r="C28" s="3" t="s">
        <v>331</v>
      </c>
      <c r="D28" s="9">
        <v>5.82</v>
      </c>
      <c r="E28" s="9">
        <v>7.7</v>
      </c>
      <c r="F28" s="9">
        <v>8.08</v>
      </c>
      <c r="G28" s="9">
        <v>8.31</v>
      </c>
      <c r="H28" s="9">
        <v>8.5</v>
      </c>
      <c r="I28" s="9">
        <v>8.5</v>
      </c>
      <c r="J28" s="9">
        <v>7.86</v>
      </c>
    </row>
    <row r="29" spans="1:19">
      <c r="A29" s="3">
        <v>24</v>
      </c>
      <c r="B29" s="3" t="s">
        <v>332</v>
      </c>
      <c r="C29" s="3" t="s">
        <v>333</v>
      </c>
      <c r="D29" s="9">
        <v>8.4499999999999993</v>
      </c>
      <c r="E29" s="9">
        <v>8.1</v>
      </c>
      <c r="F29" s="9">
        <v>8.31</v>
      </c>
      <c r="G29" s="9">
        <v>8.23</v>
      </c>
      <c r="H29" s="9">
        <v>8.5</v>
      </c>
      <c r="I29" s="9">
        <v>8.25</v>
      </c>
      <c r="J29" s="9">
        <v>8.31</v>
      </c>
    </row>
    <row r="30" spans="1:19">
      <c r="A30" s="3">
        <v>25</v>
      </c>
      <c r="B30" s="3" t="s">
        <v>334</v>
      </c>
      <c r="C30" s="3" t="s">
        <v>335</v>
      </c>
      <c r="D30" s="9">
        <v>6.36</v>
      </c>
      <c r="E30" s="9">
        <v>7.7</v>
      </c>
      <c r="F30" s="9">
        <v>9</v>
      </c>
      <c r="G30" s="9">
        <v>8.77</v>
      </c>
      <c r="H30" s="9">
        <v>8.75</v>
      </c>
      <c r="I30" s="9">
        <v>8.5</v>
      </c>
      <c r="J30" s="9">
        <v>8.24</v>
      </c>
    </row>
    <row r="31" spans="1:19">
      <c r="A31" s="3">
        <v>26</v>
      </c>
      <c r="B31" s="3" t="s">
        <v>336</v>
      </c>
      <c r="C31" s="3" t="s">
        <v>337</v>
      </c>
      <c r="D31" s="9">
        <v>8.4499999999999993</v>
      </c>
      <c r="E31" s="9">
        <v>8.9</v>
      </c>
      <c r="F31" s="9">
        <v>8.85</v>
      </c>
      <c r="G31" s="9">
        <v>9</v>
      </c>
      <c r="H31" s="9">
        <v>8.75</v>
      </c>
      <c r="I31" s="9">
        <v>8.75</v>
      </c>
      <c r="J31" s="9">
        <v>8.7899999999999991</v>
      </c>
    </row>
    <row r="32" spans="1:19">
      <c r="A32" s="3">
        <v>27</v>
      </c>
      <c r="B32" s="3" t="s">
        <v>338</v>
      </c>
      <c r="C32" s="3" t="s">
        <v>339</v>
      </c>
      <c r="D32" s="9">
        <v>8</v>
      </c>
      <c r="E32" s="9">
        <v>8.9</v>
      </c>
      <c r="F32" s="9">
        <v>8.15</v>
      </c>
      <c r="G32" s="9">
        <v>9</v>
      </c>
      <c r="H32" s="9">
        <v>8.5</v>
      </c>
      <c r="I32" s="9">
        <v>8.5</v>
      </c>
      <c r="J32" s="9">
        <v>8.51</v>
      </c>
    </row>
    <row r="33" spans="1:10">
      <c r="A33" s="3">
        <v>28</v>
      </c>
      <c r="B33" s="3" t="s">
        <v>340</v>
      </c>
      <c r="C33" s="3" t="s">
        <v>341</v>
      </c>
      <c r="D33" s="9">
        <v>7.18</v>
      </c>
      <c r="E33" s="9">
        <v>9</v>
      </c>
      <c r="F33" s="9">
        <v>8.3800000000000008</v>
      </c>
      <c r="G33" s="9">
        <v>9.08</v>
      </c>
      <c r="H33" s="9">
        <v>8.75</v>
      </c>
      <c r="I33" s="9">
        <v>9</v>
      </c>
      <c r="J33" s="9">
        <v>8.58</v>
      </c>
    </row>
    <row r="34" spans="1:10">
      <c r="A34" s="3">
        <v>29</v>
      </c>
      <c r="B34" s="3" t="s">
        <v>342</v>
      </c>
      <c r="C34" s="3" t="s">
        <v>343</v>
      </c>
      <c r="D34" s="9">
        <v>8.36</v>
      </c>
      <c r="E34" s="9">
        <v>9.3000000000000007</v>
      </c>
      <c r="F34" s="9">
        <v>8.3800000000000008</v>
      </c>
      <c r="G34" s="9">
        <v>9.08</v>
      </c>
      <c r="H34" s="9">
        <v>9</v>
      </c>
      <c r="I34" s="9">
        <v>8.75</v>
      </c>
      <c r="J34" s="9">
        <v>8.8000000000000007</v>
      </c>
    </row>
    <row r="35" spans="1:10">
      <c r="A35" s="3">
        <v>30</v>
      </c>
      <c r="B35" s="3" t="s">
        <v>344</v>
      </c>
      <c r="C35" s="3" t="s">
        <v>345</v>
      </c>
      <c r="D35" s="9">
        <v>5.55</v>
      </c>
      <c r="E35" s="9">
        <v>7.6</v>
      </c>
      <c r="F35" s="9">
        <v>7.38</v>
      </c>
      <c r="G35" s="9">
        <v>7.08</v>
      </c>
      <c r="H35" s="9">
        <v>8</v>
      </c>
      <c r="I35" s="9">
        <v>8</v>
      </c>
      <c r="J35" s="9">
        <v>7.28</v>
      </c>
    </row>
    <row r="36" spans="1:10">
      <c r="A36" s="3">
        <v>31</v>
      </c>
      <c r="B36" s="3" t="s">
        <v>346</v>
      </c>
      <c r="C36" s="3" t="s">
        <v>347</v>
      </c>
      <c r="D36" s="9">
        <v>6.73</v>
      </c>
      <c r="E36" s="9">
        <v>8</v>
      </c>
      <c r="F36" s="9">
        <v>8.15</v>
      </c>
      <c r="G36" s="9">
        <v>8.23</v>
      </c>
      <c r="H36" s="9">
        <v>8.75</v>
      </c>
      <c r="I36" s="9">
        <v>8.25</v>
      </c>
      <c r="J36" s="9">
        <v>8.0399999999999991</v>
      </c>
    </row>
    <row r="37" spans="1:10">
      <c r="A37" s="3">
        <v>32</v>
      </c>
      <c r="B37" s="3" t="s">
        <v>348</v>
      </c>
      <c r="C37" s="3" t="s">
        <v>349</v>
      </c>
      <c r="D37" s="9">
        <v>7.55</v>
      </c>
      <c r="E37" s="9">
        <v>8.4</v>
      </c>
      <c r="F37" s="9">
        <v>8.6199999999999992</v>
      </c>
      <c r="G37" s="9">
        <v>8.5399999999999991</v>
      </c>
      <c r="H37" s="9">
        <v>8.75</v>
      </c>
      <c r="I37" s="9">
        <v>8.5</v>
      </c>
      <c r="J37" s="9">
        <v>8.41</v>
      </c>
    </row>
    <row r="38" spans="1:10">
      <c r="A38" s="3">
        <v>33</v>
      </c>
      <c r="B38" s="3" t="s">
        <v>350</v>
      </c>
      <c r="C38" s="3" t="s">
        <v>351</v>
      </c>
      <c r="D38" s="9">
        <v>6.64</v>
      </c>
      <c r="E38" s="9">
        <v>8</v>
      </c>
      <c r="F38" s="9">
        <v>8.3800000000000008</v>
      </c>
      <c r="G38" s="9">
        <v>8.77</v>
      </c>
      <c r="H38" s="9">
        <v>9</v>
      </c>
      <c r="I38" s="9">
        <v>8.25</v>
      </c>
      <c r="J38" s="9">
        <v>8.2100000000000009</v>
      </c>
    </row>
    <row r="39" spans="1:10">
      <c r="A39" s="3">
        <v>34</v>
      </c>
      <c r="B39" s="3" t="s">
        <v>352</v>
      </c>
      <c r="C39" s="3" t="s">
        <v>353</v>
      </c>
      <c r="D39" s="9">
        <v>6.82</v>
      </c>
      <c r="E39" s="9">
        <v>8</v>
      </c>
      <c r="F39" s="9">
        <v>8.6199999999999992</v>
      </c>
      <c r="G39" s="9">
        <v>9</v>
      </c>
      <c r="H39" s="9">
        <v>8.5</v>
      </c>
      <c r="I39" s="9">
        <v>8.75</v>
      </c>
      <c r="J39" s="9">
        <v>8.32</v>
      </c>
    </row>
    <row r="40" spans="1:10">
      <c r="A40" s="3">
        <v>35</v>
      </c>
      <c r="B40" s="3" t="s">
        <v>354</v>
      </c>
      <c r="C40" s="3" t="s">
        <v>355</v>
      </c>
      <c r="D40" s="9">
        <v>6.82</v>
      </c>
      <c r="E40" s="9">
        <v>7.4</v>
      </c>
      <c r="F40" s="9">
        <v>8.3800000000000008</v>
      </c>
      <c r="G40" s="9">
        <v>8.77</v>
      </c>
      <c r="H40" s="9">
        <v>8.5</v>
      </c>
      <c r="I40" s="9">
        <v>8.5</v>
      </c>
      <c r="J40" s="9">
        <v>8.11</v>
      </c>
    </row>
    <row r="41" spans="1:10">
      <c r="A41" s="3">
        <v>36</v>
      </c>
      <c r="B41" s="3" t="s">
        <v>356</v>
      </c>
      <c r="C41" s="3" t="s">
        <v>357</v>
      </c>
      <c r="D41" s="9">
        <v>7.09</v>
      </c>
      <c r="E41" s="9">
        <v>8</v>
      </c>
      <c r="F41" s="9">
        <v>7.85</v>
      </c>
      <c r="G41" s="9">
        <v>8.5399999999999991</v>
      </c>
      <c r="H41" s="9">
        <v>8.75</v>
      </c>
      <c r="I41" s="9">
        <v>9</v>
      </c>
      <c r="J41" s="9">
        <v>8.23</v>
      </c>
    </row>
    <row r="42" spans="1:10">
      <c r="A42" s="3">
        <v>37</v>
      </c>
      <c r="B42" s="3" t="s">
        <v>358</v>
      </c>
      <c r="C42" s="3" t="s">
        <v>359</v>
      </c>
      <c r="D42" s="9">
        <v>6.91</v>
      </c>
      <c r="E42" s="9">
        <v>8.6999999999999993</v>
      </c>
      <c r="F42" s="9">
        <v>8.6199999999999992</v>
      </c>
      <c r="G42" s="9">
        <v>8.77</v>
      </c>
      <c r="H42" s="9">
        <v>8.75</v>
      </c>
      <c r="I42" s="9">
        <v>8.5</v>
      </c>
      <c r="J42" s="9">
        <v>8.39</v>
      </c>
    </row>
    <row r="43" spans="1:10">
      <c r="A43" s="3">
        <v>38</v>
      </c>
      <c r="B43" s="3" t="s">
        <v>360</v>
      </c>
      <c r="C43" s="3" t="s">
        <v>361</v>
      </c>
      <c r="D43" s="9">
        <v>6.55</v>
      </c>
      <c r="E43" s="9">
        <v>7.9</v>
      </c>
      <c r="F43" s="9">
        <v>8.08</v>
      </c>
      <c r="G43" s="9">
        <v>8.5399999999999991</v>
      </c>
      <c r="H43" s="9">
        <v>8.5</v>
      </c>
      <c r="I43" s="9">
        <v>8.25</v>
      </c>
      <c r="J43" s="9">
        <v>8</v>
      </c>
    </row>
    <row r="44" spans="1:10">
      <c r="A44" s="3">
        <v>39</v>
      </c>
      <c r="B44" s="3" t="s">
        <v>362</v>
      </c>
      <c r="C44" s="3" t="s">
        <v>363</v>
      </c>
      <c r="D44" s="9">
        <v>7.09</v>
      </c>
      <c r="E44" s="9">
        <v>8.3000000000000007</v>
      </c>
      <c r="F44" s="9">
        <v>7.85</v>
      </c>
      <c r="G44" s="9">
        <v>8.08</v>
      </c>
      <c r="H44" s="9">
        <v>8.25</v>
      </c>
      <c r="I44" s="9">
        <v>8.25</v>
      </c>
      <c r="J44" s="9">
        <v>7.97</v>
      </c>
    </row>
    <row r="45" spans="1:10">
      <c r="A45" s="3">
        <v>40</v>
      </c>
      <c r="B45" s="3" t="s">
        <v>364</v>
      </c>
      <c r="C45" s="3" t="s">
        <v>365</v>
      </c>
      <c r="D45" s="9">
        <v>6.45</v>
      </c>
      <c r="E45" s="9">
        <v>8</v>
      </c>
      <c r="F45" s="9">
        <v>8.6199999999999992</v>
      </c>
      <c r="G45" s="9">
        <v>8.69</v>
      </c>
      <c r="H45" s="9">
        <v>9</v>
      </c>
      <c r="I45" s="9">
        <v>8.5</v>
      </c>
      <c r="J45" s="9">
        <v>8.25</v>
      </c>
    </row>
    <row r="46" spans="1:10">
      <c r="A46" s="3">
        <v>41</v>
      </c>
      <c r="B46" s="3" t="s">
        <v>366</v>
      </c>
      <c r="C46" s="3" t="s">
        <v>367</v>
      </c>
      <c r="D46" s="9">
        <v>6.64</v>
      </c>
      <c r="E46" s="9">
        <v>7.3</v>
      </c>
      <c r="F46" s="9">
        <v>9.08</v>
      </c>
      <c r="G46" s="9">
        <v>9.08</v>
      </c>
      <c r="H46" s="9">
        <v>9.25</v>
      </c>
      <c r="I46" s="9">
        <v>8.5</v>
      </c>
      <c r="J46" s="9">
        <v>8.23</v>
      </c>
    </row>
    <row r="47" spans="1:10">
      <c r="A47" s="3">
        <v>42</v>
      </c>
      <c r="B47" s="3" t="s">
        <v>366</v>
      </c>
      <c r="C47" s="3" t="s">
        <v>368</v>
      </c>
      <c r="D47" s="9">
        <v>7.55</v>
      </c>
      <c r="E47" s="9">
        <v>8.6999999999999993</v>
      </c>
      <c r="F47" s="9">
        <v>8.85</v>
      </c>
      <c r="G47" s="9">
        <v>9</v>
      </c>
      <c r="H47" s="9">
        <v>8.75</v>
      </c>
      <c r="I47" s="9">
        <v>8.75</v>
      </c>
      <c r="J47" s="9">
        <v>8.6199999999999992</v>
      </c>
    </row>
    <row r="48" spans="1:10">
      <c r="A48" s="3">
        <v>43</v>
      </c>
      <c r="B48" s="3" t="s">
        <v>369</v>
      </c>
      <c r="C48" s="3" t="s">
        <v>370</v>
      </c>
      <c r="D48" s="9">
        <v>7.45</v>
      </c>
      <c r="E48" s="9">
        <v>8.9</v>
      </c>
      <c r="F48" s="9">
        <v>8.3800000000000008</v>
      </c>
      <c r="G48" s="9">
        <v>8.5399999999999991</v>
      </c>
      <c r="H48" s="9">
        <v>8.25</v>
      </c>
      <c r="I48" s="9">
        <v>8.75</v>
      </c>
      <c r="J48" s="9">
        <v>8.3800000000000008</v>
      </c>
    </row>
    <row r="49" spans="1:10">
      <c r="A49" s="3">
        <v>44</v>
      </c>
      <c r="B49" s="3" t="s">
        <v>371</v>
      </c>
      <c r="C49" s="3" t="s">
        <v>372</v>
      </c>
      <c r="D49" s="9">
        <v>7.09</v>
      </c>
      <c r="E49" s="9">
        <v>8.4</v>
      </c>
      <c r="F49" s="9">
        <v>8.6199999999999992</v>
      </c>
      <c r="G49" s="9">
        <v>8.77</v>
      </c>
      <c r="H49" s="9">
        <v>8.25</v>
      </c>
      <c r="I49" s="9">
        <v>7.75</v>
      </c>
      <c r="J49" s="9">
        <v>8.17</v>
      </c>
    </row>
    <row r="50" spans="1:10">
      <c r="A50" s="3">
        <v>45</v>
      </c>
      <c r="B50" s="3" t="s">
        <v>373</v>
      </c>
      <c r="C50" s="3" t="s">
        <v>374</v>
      </c>
      <c r="D50" s="9">
        <v>8.36</v>
      </c>
      <c r="E50" s="9">
        <v>8.3000000000000007</v>
      </c>
      <c r="F50" s="9">
        <v>8.3800000000000008</v>
      </c>
      <c r="G50" s="9">
        <v>9</v>
      </c>
      <c r="H50" s="9">
        <v>8.75</v>
      </c>
      <c r="I50" s="9">
        <v>8.75</v>
      </c>
      <c r="J50" s="9">
        <v>8.61</v>
      </c>
    </row>
    <row r="51" spans="1:10">
      <c r="A51" s="3">
        <v>46</v>
      </c>
      <c r="B51" s="3" t="s">
        <v>375</v>
      </c>
      <c r="C51" s="3" t="s">
        <v>376</v>
      </c>
      <c r="D51" s="9">
        <v>7.27</v>
      </c>
      <c r="E51" s="9">
        <v>8.3000000000000007</v>
      </c>
      <c r="F51" s="9">
        <v>7.62</v>
      </c>
      <c r="G51" s="9">
        <v>7.92</v>
      </c>
      <c r="H51" s="9">
        <v>8.25</v>
      </c>
      <c r="I51" s="9">
        <v>8.25</v>
      </c>
      <c r="J51" s="9">
        <v>7.93</v>
      </c>
    </row>
    <row r="52" spans="1:10">
      <c r="A52" s="3">
        <v>47</v>
      </c>
      <c r="B52" s="3" t="s">
        <v>377</v>
      </c>
      <c r="C52" s="3" t="s">
        <v>378</v>
      </c>
      <c r="D52" s="9">
        <v>7.18</v>
      </c>
      <c r="E52" s="9" t="s">
        <v>33</v>
      </c>
      <c r="F52" s="9">
        <v>7.85</v>
      </c>
      <c r="G52" s="9">
        <v>8.31</v>
      </c>
      <c r="H52" s="9">
        <v>8.25</v>
      </c>
      <c r="I52" s="9">
        <v>7.75</v>
      </c>
      <c r="J52" s="9" t="s">
        <v>33</v>
      </c>
    </row>
    <row r="53" spans="1:10">
      <c r="A53" s="3">
        <v>48</v>
      </c>
      <c r="B53" s="3" t="s">
        <v>379</v>
      </c>
      <c r="C53" s="3" t="s">
        <v>380</v>
      </c>
      <c r="D53" s="9">
        <v>8.09</v>
      </c>
      <c r="E53" s="9">
        <v>8.6</v>
      </c>
      <c r="F53" s="9">
        <v>8.15</v>
      </c>
      <c r="G53" s="9">
        <v>8.5399999999999991</v>
      </c>
      <c r="H53" s="9">
        <v>8.5</v>
      </c>
      <c r="I53" s="9">
        <v>8.25</v>
      </c>
      <c r="J53" s="9">
        <v>8.35</v>
      </c>
    </row>
    <row r="54" spans="1:10">
      <c r="A54" s="3">
        <v>49</v>
      </c>
      <c r="B54" s="3" t="s">
        <v>381</v>
      </c>
      <c r="C54" s="3" t="s">
        <v>382</v>
      </c>
      <c r="D54" s="9">
        <v>6.27</v>
      </c>
      <c r="E54" s="9">
        <v>8</v>
      </c>
      <c r="F54" s="9">
        <v>8.15</v>
      </c>
      <c r="G54" s="9">
        <v>8.23</v>
      </c>
      <c r="H54" s="9">
        <v>8.5</v>
      </c>
      <c r="I54" s="9">
        <v>8.25</v>
      </c>
      <c r="J54" s="9">
        <v>7.93</v>
      </c>
    </row>
    <row r="55" spans="1:10">
      <c r="A55" s="3">
        <v>50</v>
      </c>
      <c r="B55" s="3" t="s">
        <v>383</v>
      </c>
      <c r="C55" s="3" t="s">
        <v>384</v>
      </c>
      <c r="D55" s="9">
        <v>7.73</v>
      </c>
      <c r="E55" s="9">
        <v>8.3000000000000007</v>
      </c>
      <c r="F55" s="9">
        <v>7.92</v>
      </c>
      <c r="G55" s="9">
        <v>8.4600000000000009</v>
      </c>
      <c r="H55" s="9">
        <v>8.5</v>
      </c>
      <c r="I55" s="9">
        <v>8</v>
      </c>
      <c r="J55" s="9">
        <v>8.15</v>
      </c>
    </row>
    <row r="56" spans="1:10">
      <c r="A56" s="3">
        <v>51</v>
      </c>
      <c r="B56" s="3" t="s">
        <v>385</v>
      </c>
      <c r="C56" s="3" t="s">
        <v>386</v>
      </c>
      <c r="D56" s="9">
        <v>5.91</v>
      </c>
      <c r="E56" s="9">
        <v>7.9</v>
      </c>
      <c r="F56" s="9">
        <v>8.15</v>
      </c>
      <c r="G56" s="9">
        <v>8.31</v>
      </c>
      <c r="H56" s="9">
        <v>8.75</v>
      </c>
      <c r="I56" s="9">
        <v>8.75</v>
      </c>
      <c r="J56" s="9">
        <v>8</v>
      </c>
    </row>
    <row r="57" spans="1:10">
      <c r="A57" s="3">
        <v>52</v>
      </c>
      <c r="B57" s="3" t="s">
        <v>387</v>
      </c>
      <c r="C57" s="3" t="s">
        <v>388</v>
      </c>
      <c r="D57" s="9">
        <v>5.73</v>
      </c>
      <c r="E57" s="9">
        <v>7.6</v>
      </c>
      <c r="F57" s="9">
        <v>8.15</v>
      </c>
      <c r="G57" s="9">
        <v>8.31</v>
      </c>
      <c r="H57" s="9">
        <v>7.5</v>
      </c>
      <c r="I57" s="9">
        <v>8.25</v>
      </c>
      <c r="J57" s="9">
        <v>7.63</v>
      </c>
    </row>
    <row r="58" spans="1:10">
      <c r="A58" s="3">
        <v>53</v>
      </c>
      <c r="B58" s="3" t="s">
        <v>389</v>
      </c>
      <c r="C58" s="3" t="s">
        <v>390</v>
      </c>
      <c r="D58" s="9">
        <v>7.18</v>
      </c>
      <c r="E58" s="9">
        <v>8.4</v>
      </c>
      <c r="F58" s="9">
        <v>8.3800000000000008</v>
      </c>
      <c r="G58" s="9">
        <v>8.77</v>
      </c>
      <c r="H58" s="9">
        <v>8.5</v>
      </c>
      <c r="I58" s="9">
        <v>8.25</v>
      </c>
      <c r="J58" s="9">
        <v>8.27</v>
      </c>
    </row>
    <row r="59" spans="1:10">
      <c r="A59" s="3">
        <v>54</v>
      </c>
      <c r="B59" s="3" t="s">
        <v>391</v>
      </c>
      <c r="C59" s="3" t="s">
        <v>392</v>
      </c>
      <c r="D59" s="9">
        <v>7.36</v>
      </c>
      <c r="E59" s="9">
        <v>8.3000000000000007</v>
      </c>
      <c r="F59" s="9">
        <v>8.3800000000000008</v>
      </c>
      <c r="G59" s="9">
        <v>8.77</v>
      </c>
      <c r="H59" s="9">
        <v>9</v>
      </c>
      <c r="I59" s="9">
        <v>8.5</v>
      </c>
      <c r="J59" s="9">
        <v>8.41</v>
      </c>
    </row>
    <row r="60" spans="1:10">
      <c r="A60" s="3">
        <v>55</v>
      </c>
      <c r="B60" s="3" t="s">
        <v>393</v>
      </c>
      <c r="C60" s="3" t="s">
        <v>394</v>
      </c>
      <c r="D60" s="9">
        <v>7.18</v>
      </c>
      <c r="E60" s="9">
        <v>8.6</v>
      </c>
      <c r="F60" s="9">
        <v>9.08</v>
      </c>
      <c r="G60" s="9">
        <v>9</v>
      </c>
      <c r="H60" s="9">
        <v>8.5</v>
      </c>
      <c r="I60" s="9">
        <v>8.75</v>
      </c>
      <c r="J60" s="9">
        <v>8.5500000000000007</v>
      </c>
    </row>
    <row r="61" spans="1:10">
      <c r="A61" s="3">
        <v>56</v>
      </c>
      <c r="B61" s="3" t="s">
        <v>395</v>
      </c>
      <c r="C61" s="3" t="s">
        <v>396</v>
      </c>
      <c r="D61" s="9">
        <v>8.4499999999999993</v>
      </c>
      <c r="E61" s="9">
        <v>9.3000000000000007</v>
      </c>
      <c r="F61" s="9">
        <v>8.6199999999999992</v>
      </c>
      <c r="G61" s="9">
        <v>9</v>
      </c>
      <c r="H61" s="9">
        <v>9</v>
      </c>
      <c r="I61" s="9">
        <v>8.5</v>
      </c>
      <c r="J61" s="9">
        <v>8.8000000000000007</v>
      </c>
    </row>
    <row r="62" spans="1:10">
      <c r="A62" s="3">
        <v>57</v>
      </c>
      <c r="B62" s="3" t="s">
        <v>397</v>
      </c>
      <c r="C62" s="3" t="s">
        <v>398</v>
      </c>
      <c r="D62" s="9">
        <v>7.18</v>
      </c>
      <c r="E62" s="9">
        <v>8.4</v>
      </c>
      <c r="F62" s="9">
        <v>8.31</v>
      </c>
      <c r="G62" s="9">
        <v>8.31</v>
      </c>
      <c r="H62" s="9">
        <v>8</v>
      </c>
      <c r="I62" s="9">
        <v>8.25</v>
      </c>
      <c r="J62" s="9">
        <v>8.08</v>
      </c>
    </row>
    <row r="63" spans="1:10">
      <c r="A63" s="3">
        <v>58</v>
      </c>
      <c r="B63" s="3" t="s">
        <v>399</v>
      </c>
      <c r="C63" s="3" t="s">
        <v>400</v>
      </c>
      <c r="D63" s="9">
        <v>7.91</v>
      </c>
      <c r="E63" s="9">
        <v>8.1</v>
      </c>
      <c r="F63" s="9">
        <v>8.3800000000000008</v>
      </c>
      <c r="G63" s="9">
        <v>8.77</v>
      </c>
      <c r="H63" s="9">
        <v>8.5</v>
      </c>
      <c r="I63" s="9">
        <v>8.25</v>
      </c>
      <c r="J63" s="9">
        <v>8.34</v>
      </c>
    </row>
    <row r="64" spans="1:10">
      <c r="A64" s="3">
        <v>59</v>
      </c>
      <c r="B64" s="3" t="s">
        <v>401</v>
      </c>
      <c r="C64" s="3" t="s">
        <v>402</v>
      </c>
      <c r="D64" s="9">
        <v>5.64</v>
      </c>
      <c r="E64" s="9">
        <v>7.1</v>
      </c>
      <c r="F64" s="9">
        <v>8.08</v>
      </c>
      <c r="G64" s="9">
        <v>8.77</v>
      </c>
      <c r="H64" s="9">
        <v>8.75</v>
      </c>
      <c r="I64" s="9">
        <v>8.5</v>
      </c>
      <c r="J64" s="9">
        <v>7.87</v>
      </c>
    </row>
    <row r="65" spans="1:10">
      <c r="A65" s="3">
        <v>60</v>
      </c>
      <c r="B65" s="3" t="s">
        <v>403</v>
      </c>
      <c r="C65" s="3" t="s">
        <v>404</v>
      </c>
      <c r="D65" s="9">
        <v>7.09</v>
      </c>
      <c r="E65" s="9">
        <v>8.3000000000000007</v>
      </c>
      <c r="F65" s="9">
        <v>8.3800000000000008</v>
      </c>
      <c r="G65" s="9">
        <v>8.77</v>
      </c>
      <c r="H65" s="9">
        <v>8.75</v>
      </c>
      <c r="I65" s="9">
        <v>8.5</v>
      </c>
      <c r="J65" s="9">
        <v>8.32</v>
      </c>
    </row>
    <row r="66" spans="1:10">
      <c r="A66" s="3">
        <v>61</v>
      </c>
      <c r="B66" s="3" t="s">
        <v>405</v>
      </c>
      <c r="C66" s="3" t="s">
        <v>406</v>
      </c>
      <c r="D66" s="9">
        <v>6.91</v>
      </c>
      <c r="E66" s="9">
        <v>7.7</v>
      </c>
      <c r="F66" s="9">
        <v>7.92</v>
      </c>
      <c r="G66" s="9">
        <v>8.08</v>
      </c>
      <c r="H66" s="9">
        <v>8.25</v>
      </c>
      <c r="I66" s="9">
        <v>8</v>
      </c>
      <c r="J66" s="9">
        <v>7.83</v>
      </c>
    </row>
    <row r="67" spans="1:10">
      <c r="A67" s="3">
        <v>62</v>
      </c>
      <c r="B67" s="3" t="s">
        <v>407</v>
      </c>
      <c r="C67" s="3" t="s">
        <v>408</v>
      </c>
      <c r="D67" s="9">
        <v>7.91</v>
      </c>
      <c r="E67" s="9">
        <v>8.4</v>
      </c>
      <c r="F67" s="9">
        <v>8.6199999999999992</v>
      </c>
      <c r="G67" s="9">
        <v>9</v>
      </c>
      <c r="H67" s="9">
        <v>8.75</v>
      </c>
      <c r="I67" s="9">
        <v>8.75</v>
      </c>
      <c r="J67" s="9">
        <v>8.59</v>
      </c>
    </row>
    <row r="68" spans="1:10">
      <c r="A68" s="3">
        <v>63</v>
      </c>
      <c r="B68" s="3" t="s">
        <v>409</v>
      </c>
      <c r="C68" s="3" t="s">
        <v>410</v>
      </c>
      <c r="D68" s="9">
        <v>6.27</v>
      </c>
      <c r="E68" s="9">
        <v>7.9</v>
      </c>
      <c r="F68" s="9">
        <v>8.6199999999999992</v>
      </c>
      <c r="G68" s="9">
        <v>8.5399999999999991</v>
      </c>
      <c r="H68" s="9">
        <v>8.75</v>
      </c>
      <c r="I68" s="9">
        <v>8.5</v>
      </c>
      <c r="J68" s="9">
        <v>8.14</v>
      </c>
    </row>
    <row r="69" spans="1:10">
      <c r="A69" s="3">
        <v>64</v>
      </c>
      <c r="B69" s="3" t="s">
        <v>411</v>
      </c>
      <c r="C69" s="3" t="s">
        <v>412</v>
      </c>
      <c r="D69" s="9">
        <v>7.09</v>
      </c>
      <c r="E69" s="9">
        <v>8.3000000000000007</v>
      </c>
      <c r="F69" s="9">
        <v>8.3800000000000008</v>
      </c>
      <c r="G69" s="9">
        <v>8.5399999999999991</v>
      </c>
      <c r="H69" s="9">
        <v>8.25</v>
      </c>
      <c r="I69" s="9">
        <v>8.5</v>
      </c>
      <c r="J69" s="9">
        <v>8.1999999999999993</v>
      </c>
    </row>
    <row r="70" spans="1:10">
      <c r="A70" s="3">
        <v>65</v>
      </c>
      <c r="B70" s="3" t="s">
        <v>413</v>
      </c>
      <c r="C70" s="3" t="s">
        <v>414</v>
      </c>
      <c r="D70" s="9">
        <v>5.73</v>
      </c>
      <c r="E70" s="9">
        <v>7.3</v>
      </c>
      <c r="F70" s="9">
        <v>7.69</v>
      </c>
      <c r="G70" s="9">
        <v>8.31</v>
      </c>
      <c r="H70" s="9">
        <v>8.75</v>
      </c>
      <c r="I70" s="9">
        <v>8.25</v>
      </c>
      <c r="J70" s="9">
        <v>7.72</v>
      </c>
    </row>
    <row r="71" spans="1:10">
      <c r="A71" s="3">
        <v>66</v>
      </c>
      <c r="B71" s="3" t="s">
        <v>415</v>
      </c>
      <c r="C71" s="3" t="s">
        <v>416</v>
      </c>
      <c r="D71" s="9">
        <v>8.4499999999999993</v>
      </c>
      <c r="E71" s="9">
        <v>9</v>
      </c>
      <c r="F71" s="9">
        <v>8.15</v>
      </c>
      <c r="G71" s="9">
        <v>8.85</v>
      </c>
      <c r="H71" s="9">
        <v>8.5</v>
      </c>
      <c r="I71" s="9">
        <v>8.5</v>
      </c>
      <c r="J71" s="9">
        <v>8.56</v>
      </c>
    </row>
    <row r="72" spans="1:10">
      <c r="A72" s="3">
        <v>67</v>
      </c>
      <c r="B72" s="3" t="s">
        <v>417</v>
      </c>
      <c r="C72" s="3" t="s">
        <v>418</v>
      </c>
      <c r="D72" s="9">
        <v>8.09</v>
      </c>
      <c r="E72" s="9">
        <v>9.3000000000000007</v>
      </c>
      <c r="F72" s="9">
        <v>8.31</v>
      </c>
      <c r="G72" s="9">
        <v>9.08</v>
      </c>
      <c r="H72" s="9">
        <v>8.5</v>
      </c>
      <c r="I72" s="9">
        <v>9</v>
      </c>
      <c r="J72" s="9">
        <v>8.6999999999999993</v>
      </c>
    </row>
    <row r="73" spans="1:10">
      <c r="A73" s="25"/>
      <c r="B73" s="26"/>
      <c r="C73" s="27"/>
      <c r="D73" s="27"/>
      <c r="E73" s="27"/>
      <c r="F73" s="27"/>
      <c r="G73" s="27"/>
      <c r="H73" s="27"/>
      <c r="I73" s="27"/>
      <c r="J73" s="27"/>
    </row>
    <row r="74" spans="1:10">
      <c r="A74" s="25"/>
      <c r="B74" s="26"/>
      <c r="C74" s="27"/>
      <c r="D74" s="27"/>
      <c r="E74" s="27"/>
      <c r="F74" s="27"/>
      <c r="G74" s="27"/>
      <c r="H74" s="27"/>
      <c r="I74" s="27"/>
      <c r="J74" s="27"/>
    </row>
    <row r="75" spans="1:10">
      <c r="A75" s="25"/>
      <c r="B75" s="26"/>
      <c r="C75" s="27"/>
      <c r="D75" s="27"/>
      <c r="E75" s="27"/>
      <c r="F75" s="27"/>
      <c r="G75" s="27"/>
      <c r="H75" s="27"/>
      <c r="I75" s="27"/>
      <c r="J75" s="27"/>
    </row>
    <row r="76" spans="1:10">
      <c r="A76" s="25"/>
      <c r="B76" s="26"/>
      <c r="C76" s="27"/>
      <c r="D76" s="27"/>
      <c r="E76" s="27"/>
      <c r="F76" s="27"/>
      <c r="G76" s="27"/>
      <c r="H76" s="27"/>
      <c r="I76" s="27"/>
      <c r="J76" s="27"/>
    </row>
    <row r="77" spans="1:10">
      <c r="A77" s="25"/>
      <c r="B77" s="26"/>
      <c r="C77" s="27"/>
      <c r="D77" s="27"/>
      <c r="E77" s="27"/>
      <c r="F77" s="27"/>
      <c r="G77" s="27"/>
      <c r="H77" s="27"/>
      <c r="I77" s="27"/>
      <c r="J77" s="27"/>
    </row>
    <row r="78" spans="1:10">
      <c r="A78" s="25"/>
      <c r="B78" s="26"/>
      <c r="C78" s="27"/>
      <c r="D78" s="27"/>
      <c r="E78" s="27"/>
      <c r="F78" s="27"/>
      <c r="G78" s="27"/>
      <c r="H78" s="27"/>
      <c r="I78" s="27"/>
      <c r="J78" s="27"/>
    </row>
    <row r="79" spans="1:10">
      <c r="A79" s="25"/>
      <c r="B79" s="26"/>
      <c r="C79" s="27"/>
      <c r="D79" s="27"/>
      <c r="E79" s="27"/>
      <c r="F79" s="27"/>
      <c r="G79" s="27"/>
      <c r="H79" s="27"/>
      <c r="I79" s="27"/>
      <c r="J79" s="27"/>
    </row>
    <row r="80" spans="1:10">
      <c r="A80" s="25"/>
      <c r="B80" s="26"/>
      <c r="C80" s="27"/>
      <c r="D80" s="27"/>
      <c r="E80" s="27"/>
      <c r="F80" s="27"/>
      <c r="G80" s="27"/>
      <c r="H80" s="27"/>
      <c r="I80" s="27"/>
      <c r="J80" s="27"/>
    </row>
    <row r="81" spans="1:10">
      <c r="A81" s="25"/>
      <c r="B81" s="26"/>
      <c r="C81" s="27"/>
      <c r="D81" s="27"/>
      <c r="E81" s="27"/>
      <c r="F81" s="27"/>
      <c r="G81" s="27"/>
      <c r="H81" s="27"/>
      <c r="I81" s="27"/>
      <c r="J81" s="27"/>
    </row>
    <row r="82" spans="1:10">
      <c r="A82" s="25"/>
      <c r="B82" s="26"/>
      <c r="C82" s="27"/>
      <c r="D82" s="27"/>
      <c r="E82" s="27"/>
      <c r="F82" s="27"/>
      <c r="G82" s="27"/>
      <c r="H82" s="27"/>
      <c r="I82" s="27"/>
      <c r="J82" s="27"/>
    </row>
    <row r="83" spans="1:10">
      <c r="A83" s="25"/>
      <c r="B83" s="26"/>
      <c r="C83" s="27"/>
      <c r="D83" s="27"/>
      <c r="E83" s="27"/>
      <c r="F83" s="27"/>
      <c r="G83" s="27"/>
      <c r="H83" s="27"/>
      <c r="I83" s="27"/>
      <c r="J83" s="27"/>
    </row>
    <row r="84" spans="1:10">
      <c r="A84" s="25"/>
      <c r="B84" s="26"/>
      <c r="C84" s="27"/>
      <c r="D84" s="27"/>
      <c r="E84" s="27"/>
      <c r="F84" s="27"/>
      <c r="G84" s="27"/>
      <c r="H84" s="27"/>
      <c r="I84" s="27"/>
      <c r="J84" s="27"/>
    </row>
    <row r="85" spans="1:10">
      <c r="A85" s="25"/>
      <c r="B85" s="26"/>
      <c r="C85" s="27"/>
      <c r="D85" s="27"/>
      <c r="E85" s="27"/>
      <c r="F85" s="27"/>
      <c r="G85" s="27"/>
      <c r="H85" s="27"/>
      <c r="I85" s="27"/>
      <c r="J85" s="27"/>
    </row>
    <row r="86" spans="1:10">
      <c r="A86" s="25"/>
      <c r="B86" s="26"/>
      <c r="C86" s="27"/>
      <c r="D86" s="27"/>
      <c r="E86" s="27"/>
      <c r="F86" s="27"/>
      <c r="G86" s="27"/>
      <c r="H86" s="27"/>
      <c r="I86" s="27"/>
      <c r="J86" s="27"/>
    </row>
    <row r="87" spans="1:10">
      <c r="A87" s="25"/>
      <c r="B87" s="26"/>
      <c r="C87" s="27"/>
      <c r="D87" s="27"/>
      <c r="E87" s="27"/>
      <c r="F87" s="27"/>
      <c r="G87" s="27"/>
      <c r="H87" s="27"/>
      <c r="I87" s="27"/>
      <c r="J87" s="27"/>
    </row>
    <row r="88" spans="1:10">
      <c r="A88" s="25"/>
      <c r="B88" s="26"/>
      <c r="C88" s="27"/>
      <c r="D88" s="27"/>
      <c r="E88" s="27"/>
      <c r="F88" s="27"/>
      <c r="G88" s="27"/>
      <c r="H88" s="27"/>
      <c r="I88" s="27"/>
      <c r="J88" s="27"/>
    </row>
    <row r="89" spans="1:10">
      <c r="A89" s="25"/>
      <c r="B89" s="26"/>
      <c r="C89" s="27"/>
      <c r="D89" s="27"/>
      <c r="E89" s="27"/>
      <c r="F89" s="27"/>
      <c r="G89" s="27"/>
      <c r="H89" s="27"/>
      <c r="I89" s="27"/>
      <c r="J89" s="27"/>
    </row>
    <row r="90" spans="1:10">
      <c r="A90" s="25"/>
      <c r="B90" s="26"/>
      <c r="C90" s="27"/>
      <c r="D90" s="27"/>
      <c r="E90" s="27"/>
      <c r="F90" s="27"/>
      <c r="G90" s="27"/>
      <c r="H90" s="27"/>
      <c r="I90" s="27"/>
      <c r="J90" s="27"/>
    </row>
    <row r="91" spans="1:10">
      <c r="A91" s="25"/>
      <c r="B91" s="26"/>
      <c r="C91" s="27"/>
      <c r="D91" s="27"/>
      <c r="E91" s="27"/>
      <c r="F91" s="27"/>
      <c r="G91" s="27"/>
      <c r="H91" s="27"/>
      <c r="I91" s="27"/>
      <c r="J91" s="27"/>
    </row>
    <row r="92" spans="1:10">
      <c r="A92" s="25"/>
      <c r="B92" s="26"/>
      <c r="C92" s="27"/>
      <c r="D92" s="27"/>
      <c r="E92" s="27"/>
      <c r="F92" s="27"/>
      <c r="G92" s="27"/>
      <c r="H92" s="27"/>
      <c r="I92" s="27"/>
      <c r="J92" s="27"/>
    </row>
    <row r="93" spans="1:10">
      <c r="A93" s="25"/>
      <c r="B93" s="26"/>
      <c r="C93" s="27"/>
      <c r="D93" s="27"/>
      <c r="E93" s="27"/>
      <c r="F93" s="27"/>
      <c r="G93" s="27"/>
      <c r="H93" s="27"/>
      <c r="I93" s="27"/>
      <c r="J93" s="27"/>
    </row>
    <row r="94" spans="1:10">
      <c r="A94" s="25"/>
      <c r="B94" s="26"/>
      <c r="C94" s="27"/>
      <c r="D94" s="27"/>
      <c r="E94" s="27"/>
      <c r="F94" s="27"/>
      <c r="G94" s="27"/>
      <c r="H94" s="27"/>
      <c r="I94" s="27"/>
      <c r="J94" s="27"/>
    </row>
    <row r="95" spans="1:10">
      <c r="A95" s="25"/>
      <c r="B95" s="26"/>
      <c r="C95" s="27"/>
      <c r="D95" s="27"/>
      <c r="E95" s="27"/>
      <c r="F95" s="27"/>
      <c r="G95" s="27"/>
      <c r="H95" s="27"/>
      <c r="I95" s="27"/>
      <c r="J95" s="27"/>
    </row>
    <row r="96" spans="1:10">
      <c r="A96" s="25"/>
      <c r="B96" s="26"/>
      <c r="C96" s="27"/>
      <c r="D96" s="27"/>
      <c r="E96" s="27"/>
      <c r="F96" s="27"/>
      <c r="G96" s="27"/>
      <c r="H96" s="27"/>
      <c r="I96" s="27"/>
      <c r="J96" s="27"/>
    </row>
    <row r="97" spans="1:10">
      <c r="A97" s="25"/>
      <c r="B97" s="26"/>
      <c r="C97" s="27"/>
      <c r="D97" s="27"/>
      <c r="E97" s="27"/>
      <c r="F97" s="27"/>
      <c r="G97" s="27"/>
      <c r="H97" s="27"/>
      <c r="I97" s="27"/>
      <c r="J97" s="27"/>
    </row>
    <row r="98" spans="1:10">
      <c r="A98" s="25"/>
      <c r="B98" s="26"/>
      <c r="C98" s="27"/>
      <c r="D98" s="27"/>
      <c r="E98" s="27"/>
      <c r="F98" s="27"/>
      <c r="G98" s="27"/>
      <c r="H98" s="27"/>
      <c r="I98" s="27"/>
      <c r="J98" s="27"/>
    </row>
    <row r="99" spans="1:10">
      <c r="A99" s="25"/>
      <c r="B99" s="26"/>
      <c r="C99" s="27"/>
      <c r="D99" s="27"/>
      <c r="E99" s="27"/>
      <c r="F99" s="27"/>
      <c r="G99" s="27"/>
      <c r="H99" s="27"/>
      <c r="I99" s="27"/>
      <c r="J99" s="27"/>
    </row>
    <row r="100" spans="1:10">
      <c r="A100" s="25"/>
      <c r="B100" s="26"/>
      <c r="C100" s="27"/>
      <c r="D100" s="27"/>
      <c r="E100" s="27"/>
      <c r="F100" s="27"/>
      <c r="G100" s="27"/>
      <c r="H100" s="27"/>
      <c r="I100" s="27"/>
      <c r="J100" s="27"/>
    </row>
    <row r="101" spans="1:10">
      <c r="A101" s="25"/>
      <c r="B101" s="26"/>
      <c r="C101" s="27"/>
      <c r="D101" s="27"/>
      <c r="E101" s="27"/>
      <c r="F101" s="27"/>
      <c r="G101" s="27"/>
      <c r="H101" s="27"/>
      <c r="I101" s="27"/>
      <c r="J101" s="27"/>
    </row>
    <row r="102" spans="1:10">
      <c r="A102" s="25"/>
      <c r="B102" s="26"/>
      <c r="C102" s="27"/>
      <c r="D102" s="27"/>
      <c r="E102" s="27"/>
      <c r="F102" s="27"/>
      <c r="G102" s="27"/>
      <c r="H102" s="27"/>
      <c r="I102" s="27"/>
      <c r="J102" s="27"/>
    </row>
    <row r="103" spans="1:10">
      <c r="A103" s="25"/>
      <c r="B103" s="26"/>
      <c r="C103" s="27"/>
      <c r="D103" s="27"/>
      <c r="E103" s="27"/>
      <c r="F103" s="27"/>
      <c r="G103" s="27"/>
      <c r="H103" s="27"/>
      <c r="I103" s="27"/>
      <c r="J103" s="27"/>
    </row>
    <row r="104" spans="1:10">
      <c r="A104" s="25"/>
      <c r="B104" s="26"/>
      <c r="C104" s="27"/>
      <c r="D104" s="27"/>
      <c r="E104" s="27"/>
      <c r="F104" s="27"/>
      <c r="G104" s="27"/>
      <c r="H104" s="27"/>
      <c r="I104" s="27"/>
      <c r="J104" s="27"/>
    </row>
    <row r="105" spans="1:10">
      <c r="A105" s="25"/>
      <c r="B105" s="26"/>
      <c r="C105" s="27"/>
      <c r="D105" s="27"/>
      <c r="E105" s="27"/>
      <c r="F105" s="27"/>
      <c r="G105" s="27"/>
      <c r="H105" s="27"/>
      <c r="I105" s="27"/>
      <c r="J105" s="27"/>
    </row>
    <row r="1048576" spans="3:3">
      <c r="C1048576" s="28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5"/>
  <sheetViews>
    <sheetView tabSelected="1" workbookViewId="0">
      <selection sqref="A1:XFD1048576"/>
    </sheetView>
  </sheetViews>
  <sheetFormatPr defaultRowHeight="15"/>
  <cols>
    <col min="2" max="2" width="25.28515625" bestFit="1" customWidth="1"/>
    <col min="3" max="3" width="15" bestFit="1" customWidth="1"/>
    <col min="4" max="9" width="8.42578125" bestFit="1" customWidth="1"/>
    <col min="10" max="10" width="6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15.7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5.75">
      <c r="A2" s="19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5.75">
      <c r="A3" s="18" t="s">
        <v>419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>
      <c r="A4" s="20" t="s">
        <v>36</v>
      </c>
      <c r="B4" s="20"/>
      <c r="C4" s="20"/>
      <c r="D4" s="20"/>
      <c r="E4" s="20" t="s">
        <v>30</v>
      </c>
      <c r="F4" s="20"/>
      <c r="G4" s="20"/>
      <c r="H4" s="20"/>
      <c r="I4" s="20"/>
      <c r="J4" s="20"/>
      <c r="L4" s="1"/>
      <c r="M4" s="20" t="s">
        <v>10</v>
      </c>
      <c r="N4" s="20"/>
      <c r="O4" s="20"/>
    </row>
    <row r="5" spans="1:16" ht="45">
      <c r="A5" s="1" t="s">
        <v>1</v>
      </c>
      <c r="B5" s="1" t="s">
        <v>2</v>
      </c>
      <c r="C5" s="23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>
      <c r="A6" s="3">
        <v>1</v>
      </c>
      <c r="B6" s="29" t="s">
        <v>420</v>
      </c>
      <c r="C6" s="30" t="s">
        <v>421</v>
      </c>
      <c r="D6" s="31">
        <v>5.91</v>
      </c>
      <c r="E6" s="32">
        <v>7.3</v>
      </c>
      <c r="F6" s="32">
        <v>8.5399999999999991</v>
      </c>
      <c r="G6" s="32">
        <v>9.08</v>
      </c>
      <c r="H6" s="32">
        <v>5.75</v>
      </c>
      <c r="I6" s="32">
        <v>7</v>
      </c>
      <c r="J6" s="33">
        <v>7.32</v>
      </c>
      <c r="L6" s="4">
        <v>1</v>
      </c>
      <c r="M6" s="3">
        <f>COUNTIFS($D$6:$D$105, "&lt;10.01", $D$6:$D$105, "&gt;7.99")</f>
        <v>54</v>
      </c>
      <c r="N6" s="7">
        <f>COUNTIFS($D$6:$D$105, "&lt;8.0", $D$6:$D$105, "&gt;5.99")</f>
        <v>8</v>
      </c>
      <c r="O6" s="3">
        <f>SUM(COUNTIFS($D$6:$D$105, {"&lt;6","GPW"}))</f>
        <v>1</v>
      </c>
      <c r="P6" s="1">
        <f>M6+N6+O6</f>
        <v>63</v>
      </c>
    </row>
    <row r="7" spans="1:16">
      <c r="A7" s="3">
        <v>2</v>
      </c>
      <c r="B7" s="29" t="s">
        <v>422</v>
      </c>
      <c r="C7" s="30" t="s">
        <v>423</v>
      </c>
      <c r="D7" s="34">
        <v>8.36</v>
      </c>
      <c r="E7" s="35">
        <v>8.8000000000000007</v>
      </c>
      <c r="F7" s="35">
        <v>8.6199999999999992</v>
      </c>
      <c r="G7" s="35">
        <v>9.08</v>
      </c>
      <c r="H7" s="35">
        <v>6.25</v>
      </c>
      <c r="I7" s="35">
        <v>6</v>
      </c>
      <c r="J7" s="33">
        <v>7.85</v>
      </c>
      <c r="L7" s="5">
        <v>2</v>
      </c>
      <c r="M7" s="7">
        <f>COUNTIFS($E$6:$E$105, "&lt;10.01", $E$6:$E$105, "&gt;7.99")</f>
        <v>60</v>
      </c>
      <c r="N7" s="3">
        <f>COUNTIFS($E$6:$E$105, "&lt;8.0", $E$6:$E$105, "&gt;5.99")</f>
        <v>3</v>
      </c>
      <c r="O7" s="3">
        <f>SUM(COUNTIFS($E$6:$E$105, {"&lt;6","GPW"}))</f>
        <v>0</v>
      </c>
      <c r="P7" s="1">
        <f t="shared" ref="P7:P12" si="0">M7+N7+O7</f>
        <v>63</v>
      </c>
    </row>
    <row r="8" spans="1:16">
      <c r="A8" s="3">
        <v>3</v>
      </c>
      <c r="B8" s="29" t="s">
        <v>424</v>
      </c>
      <c r="C8" s="30" t="s">
        <v>425</v>
      </c>
      <c r="D8" s="34">
        <v>8.91</v>
      </c>
      <c r="E8" s="35">
        <v>8.6999999999999993</v>
      </c>
      <c r="F8" s="35">
        <v>8.85</v>
      </c>
      <c r="G8" s="35">
        <v>8.15</v>
      </c>
      <c r="H8" s="35">
        <v>5.75</v>
      </c>
      <c r="I8" s="35">
        <v>5.75</v>
      </c>
      <c r="J8" s="33">
        <v>7.66</v>
      </c>
      <c r="L8" s="5">
        <v>3</v>
      </c>
      <c r="M8" s="3">
        <f>COUNTIFS($F$6:$F$105, "&lt;10.01", $F$6:$F$105, "&gt;7.99")</f>
        <v>62</v>
      </c>
      <c r="N8" s="3">
        <f>COUNTIFS($F$6:$F$105, "&lt;8.0", $F$6:$F$105, "&gt;5.99")</f>
        <v>1</v>
      </c>
      <c r="O8" s="3">
        <f>SUM(COUNTIFS($F$6:$F$105, {"&lt;6","GPW"}))</f>
        <v>0</v>
      </c>
      <c r="P8" s="1">
        <f t="shared" si="0"/>
        <v>63</v>
      </c>
    </row>
    <row r="9" spans="1:16">
      <c r="A9" s="3">
        <v>4</v>
      </c>
      <c r="B9" s="29" t="s">
        <v>426</v>
      </c>
      <c r="C9" s="30" t="s">
        <v>427</v>
      </c>
      <c r="D9" s="34">
        <v>8.64</v>
      </c>
      <c r="E9" s="35">
        <v>8.5</v>
      </c>
      <c r="F9" s="35">
        <v>8.77</v>
      </c>
      <c r="G9" s="35">
        <v>9.08</v>
      </c>
      <c r="H9" s="35">
        <v>7</v>
      </c>
      <c r="I9" s="35">
        <v>7.5</v>
      </c>
      <c r="J9" s="33">
        <v>8.25</v>
      </c>
      <c r="L9" s="5">
        <v>4</v>
      </c>
      <c r="M9" s="3">
        <f>COUNTIFS($G$6:$G$105, "&lt;10.01", $G$6:$G$105, "&gt;7.99")</f>
        <v>63</v>
      </c>
      <c r="N9" s="3">
        <f>COUNTIFS($G$6:$G$105, "&lt;8.0", $G$6:$G$105, "&gt;5.99")</f>
        <v>0</v>
      </c>
      <c r="O9" s="3">
        <f>SUM(COUNTIFS($G$6:$G$105, {"&lt;6","GPW"}))</f>
        <v>0</v>
      </c>
      <c r="P9" s="1">
        <f t="shared" si="0"/>
        <v>63</v>
      </c>
    </row>
    <row r="10" spans="1:16">
      <c r="A10" s="3">
        <v>5</v>
      </c>
      <c r="B10" s="29" t="s">
        <v>159</v>
      </c>
      <c r="C10" s="30" t="s">
        <v>428</v>
      </c>
      <c r="D10" s="34">
        <v>7.91</v>
      </c>
      <c r="E10" s="35">
        <v>8.6999999999999993</v>
      </c>
      <c r="F10" s="35">
        <v>8.31</v>
      </c>
      <c r="G10" s="35">
        <v>9.08</v>
      </c>
      <c r="H10" s="35">
        <v>7</v>
      </c>
      <c r="I10" s="35">
        <v>6.5</v>
      </c>
      <c r="J10" s="33">
        <v>7.92</v>
      </c>
      <c r="L10" s="5">
        <v>5</v>
      </c>
      <c r="M10" s="3">
        <f>COUNTIFS($H$6:$H$105, "&lt;10.01", $H$6:$H$105, "&gt;7.99")</f>
        <v>7</v>
      </c>
      <c r="N10" s="3">
        <f>COUNTIFS($H$6:$H$105, "&lt;8.00", $H$6:$H$105, "&gt;5.99")</f>
        <v>42</v>
      </c>
      <c r="O10" s="3">
        <f>SUM(COUNTIFS($H$6:$H$105, {"&lt;6","GPW"}))</f>
        <v>14</v>
      </c>
      <c r="P10" s="1">
        <f t="shared" si="0"/>
        <v>63</v>
      </c>
    </row>
    <row r="11" spans="1:16">
      <c r="A11" s="3">
        <v>6</v>
      </c>
      <c r="B11" s="29" t="s">
        <v>429</v>
      </c>
      <c r="C11" s="30" t="s">
        <v>430</v>
      </c>
      <c r="D11" s="34">
        <v>8.73</v>
      </c>
      <c r="E11" s="35">
        <v>9.1</v>
      </c>
      <c r="F11" s="35">
        <v>9.31</v>
      </c>
      <c r="G11" s="35">
        <v>9.5399999999999991</v>
      </c>
      <c r="H11" s="35">
        <v>8</v>
      </c>
      <c r="I11" s="35">
        <v>7.75</v>
      </c>
      <c r="J11" s="33">
        <v>8.75</v>
      </c>
      <c r="L11" s="5">
        <v>6</v>
      </c>
      <c r="M11" s="3">
        <f>COUNTIFS($I$6:$I$105, "&lt;10.01", $I$6:$I$105, "&gt;7.99")</f>
        <v>26</v>
      </c>
      <c r="N11" s="3">
        <f>COUNTIFS($I$6:$I$105, "&lt;8.00", $I$6:$I$105, "&gt;5.99")</f>
        <v>31</v>
      </c>
      <c r="O11" s="3">
        <f>COUNTIF($I$6:$I$105, "&lt;6")</f>
        <v>4</v>
      </c>
      <c r="P11" s="1">
        <f t="shared" si="0"/>
        <v>61</v>
      </c>
    </row>
    <row r="12" spans="1:16">
      <c r="A12" s="3">
        <v>7</v>
      </c>
      <c r="B12" s="29" t="s">
        <v>431</v>
      </c>
      <c r="C12" s="30" t="s">
        <v>432</v>
      </c>
      <c r="D12" s="34">
        <v>7.73</v>
      </c>
      <c r="E12" s="35">
        <v>7.9</v>
      </c>
      <c r="F12" s="35">
        <v>8.6199999999999992</v>
      </c>
      <c r="G12" s="35">
        <v>9.08</v>
      </c>
      <c r="H12" s="35">
        <v>6.75</v>
      </c>
      <c r="I12" s="35">
        <v>8</v>
      </c>
      <c r="J12" s="33">
        <v>8.0399999999999991</v>
      </c>
      <c r="L12" s="6" t="s">
        <v>9</v>
      </c>
      <c r="M12" s="1">
        <f>COUNTIFS($J$6:$J$105, "&lt;10.01", $J$6:$J$105, "&gt;7.99")</f>
        <v>40</v>
      </c>
      <c r="N12" s="1">
        <f>COUNTIFS($J$6:$J$105, "&lt;8.0", $J$6:$J$105, "&gt;5.99")</f>
        <v>17</v>
      </c>
      <c r="O12" s="1">
        <f>SUM(COUNTIFS($J$6:$J$105, {"&lt;6","GPW"}))</f>
        <v>6</v>
      </c>
      <c r="P12" s="1">
        <f t="shared" si="0"/>
        <v>63</v>
      </c>
    </row>
    <row r="13" spans="1:16">
      <c r="A13" s="3">
        <v>8</v>
      </c>
      <c r="B13" s="29" t="s">
        <v>433</v>
      </c>
      <c r="C13" s="30" t="s">
        <v>434</v>
      </c>
      <c r="D13" s="36">
        <v>8.18</v>
      </c>
      <c r="E13" s="37">
        <v>8</v>
      </c>
      <c r="F13" s="37">
        <v>8.5399999999999991</v>
      </c>
      <c r="G13" s="35">
        <v>9.08</v>
      </c>
      <c r="H13" s="35">
        <v>6.75</v>
      </c>
      <c r="I13" s="35">
        <v>8.25</v>
      </c>
      <c r="J13" s="33">
        <v>8.15</v>
      </c>
    </row>
    <row r="14" spans="1:16">
      <c r="A14" s="3">
        <v>9</v>
      </c>
      <c r="B14" s="38" t="s">
        <v>435</v>
      </c>
      <c r="C14" s="30" t="s">
        <v>436</v>
      </c>
      <c r="D14" s="34">
        <v>8.91</v>
      </c>
      <c r="E14" s="35">
        <v>8.8000000000000007</v>
      </c>
      <c r="F14" s="35">
        <v>9.08</v>
      </c>
      <c r="G14" s="35">
        <v>8.85</v>
      </c>
      <c r="H14" s="35">
        <v>7.5</v>
      </c>
      <c r="I14" s="35">
        <v>9</v>
      </c>
      <c r="J14" s="3">
        <v>8.69</v>
      </c>
    </row>
    <row r="15" spans="1:16">
      <c r="A15" s="3">
        <v>10</v>
      </c>
      <c r="B15" s="29" t="s">
        <v>437</v>
      </c>
      <c r="C15" s="30" t="s">
        <v>438</v>
      </c>
      <c r="D15" s="36">
        <v>8.18</v>
      </c>
      <c r="E15" s="35">
        <v>8.4</v>
      </c>
      <c r="F15" s="35">
        <v>8.3800000000000008</v>
      </c>
      <c r="G15" s="35">
        <v>8.85</v>
      </c>
      <c r="H15" s="35">
        <v>7</v>
      </c>
      <c r="I15" s="35">
        <v>8</v>
      </c>
      <c r="J15" s="33">
        <v>8.14</v>
      </c>
    </row>
    <row r="16" spans="1:16">
      <c r="A16" s="3">
        <v>11</v>
      </c>
      <c r="B16" s="29" t="s">
        <v>439</v>
      </c>
      <c r="C16" s="30" t="s">
        <v>440</v>
      </c>
      <c r="D16" s="34">
        <v>8.64</v>
      </c>
      <c r="E16" s="35">
        <v>8.6999999999999993</v>
      </c>
      <c r="F16" s="35">
        <v>9</v>
      </c>
      <c r="G16" s="35">
        <v>8.85</v>
      </c>
      <c r="H16" s="35">
        <v>7.25</v>
      </c>
      <c r="I16" s="35">
        <v>8.5</v>
      </c>
      <c r="J16" s="33">
        <v>8.49</v>
      </c>
    </row>
    <row r="17" spans="1:19" ht="75">
      <c r="A17" s="3">
        <v>12</v>
      </c>
      <c r="B17" s="29" t="s">
        <v>441</v>
      </c>
      <c r="C17" s="30" t="s">
        <v>442</v>
      </c>
      <c r="D17" s="34">
        <v>8.91</v>
      </c>
      <c r="E17" s="35">
        <v>8.9</v>
      </c>
      <c r="F17" s="35">
        <v>9.08</v>
      </c>
      <c r="G17" s="35">
        <v>9.08</v>
      </c>
      <c r="H17" s="35">
        <v>8</v>
      </c>
      <c r="I17" s="35">
        <v>9</v>
      </c>
      <c r="J17" s="33">
        <v>8.83</v>
      </c>
      <c r="L17" s="8" t="s">
        <v>34</v>
      </c>
      <c r="M17" s="16" t="s">
        <v>15</v>
      </c>
      <c r="N17" s="16"/>
      <c r="O17" s="16"/>
      <c r="P17" s="16"/>
      <c r="Q17" s="16"/>
      <c r="R17" s="16"/>
      <c r="S17" s="2" t="s">
        <v>16</v>
      </c>
    </row>
    <row r="18" spans="1:19">
      <c r="A18" s="3">
        <v>13</v>
      </c>
      <c r="B18" s="29" t="s">
        <v>443</v>
      </c>
      <c r="C18" s="30" t="s">
        <v>444</v>
      </c>
      <c r="D18" s="34">
        <v>8.64</v>
      </c>
      <c r="E18" s="35">
        <v>8.8000000000000007</v>
      </c>
      <c r="F18" s="35">
        <v>9.08</v>
      </c>
      <c r="G18" s="35">
        <v>8.6199999999999992</v>
      </c>
      <c r="H18" s="35">
        <v>8</v>
      </c>
      <c r="I18" s="35">
        <v>8.75</v>
      </c>
      <c r="J18" s="33">
        <v>8.65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>
      <c r="A19" s="3">
        <v>14</v>
      </c>
      <c r="B19" s="29" t="s">
        <v>445</v>
      </c>
      <c r="C19" s="30" t="s">
        <v>446</v>
      </c>
      <c r="D19" s="34">
        <v>7.64</v>
      </c>
      <c r="E19" s="35">
        <v>7.9</v>
      </c>
      <c r="F19" s="35">
        <v>8.08</v>
      </c>
      <c r="G19" s="35">
        <v>8.6199999999999992</v>
      </c>
      <c r="H19" s="35">
        <v>6</v>
      </c>
      <c r="I19" s="35">
        <v>6</v>
      </c>
      <c r="J19" s="33">
        <v>7.38</v>
      </c>
      <c r="L19" s="1" t="s">
        <v>18</v>
      </c>
      <c r="M19" s="21"/>
      <c r="N19" s="21"/>
      <c r="O19" s="21"/>
      <c r="P19" s="21"/>
      <c r="Q19" s="21"/>
      <c r="R19" s="21"/>
      <c r="S19" s="21"/>
    </row>
    <row r="20" spans="1:19">
      <c r="A20" s="3">
        <v>15</v>
      </c>
      <c r="B20" s="38" t="s">
        <v>387</v>
      </c>
      <c r="C20" s="30" t="s">
        <v>447</v>
      </c>
      <c r="D20" s="34">
        <v>8.64</v>
      </c>
      <c r="E20" s="35">
        <v>8.8000000000000007</v>
      </c>
      <c r="F20" s="35">
        <v>9</v>
      </c>
      <c r="G20" s="35">
        <v>9</v>
      </c>
      <c r="H20" s="35">
        <v>7.75</v>
      </c>
      <c r="I20" s="35">
        <v>8.25</v>
      </c>
      <c r="J20" s="3">
        <v>8.58</v>
      </c>
      <c r="L20" s="9" t="s">
        <v>19</v>
      </c>
      <c r="M20" s="1">
        <f>P6</f>
        <v>63</v>
      </c>
      <c r="N20" s="1">
        <f>P7</f>
        <v>63</v>
      </c>
      <c r="O20" s="1">
        <f>P8</f>
        <v>63</v>
      </c>
      <c r="P20" s="1">
        <f>P9</f>
        <v>63</v>
      </c>
      <c r="Q20" s="1">
        <f>P10</f>
        <v>63</v>
      </c>
      <c r="R20" s="1">
        <f>P11</f>
        <v>61</v>
      </c>
      <c r="S20" s="12">
        <f>P11</f>
        <v>61</v>
      </c>
    </row>
    <row r="21" spans="1:19">
      <c r="A21" s="3">
        <v>16</v>
      </c>
      <c r="B21" s="29" t="s">
        <v>448</v>
      </c>
      <c r="C21" s="30" t="s">
        <v>449</v>
      </c>
      <c r="D21" s="36">
        <v>8.09</v>
      </c>
      <c r="E21" s="37">
        <v>8</v>
      </c>
      <c r="F21" s="37">
        <v>8.5399999999999991</v>
      </c>
      <c r="G21" s="35">
        <v>9.08</v>
      </c>
      <c r="H21" s="35">
        <v>6</v>
      </c>
      <c r="I21" s="35">
        <v>6.5</v>
      </c>
      <c r="J21" s="33">
        <v>7.72</v>
      </c>
      <c r="L21" s="9" t="s">
        <v>20</v>
      </c>
      <c r="M21" s="1">
        <f>M6+N6</f>
        <v>62</v>
      </c>
      <c r="N21" s="1">
        <f>M7+N7</f>
        <v>63</v>
      </c>
      <c r="O21" s="1">
        <f>M8+N8</f>
        <v>63</v>
      </c>
      <c r="P21" s="1">
        <f>M9+N9</f>
        <v>63</v>
      </c>
      <c r="Q21" s="1">
        <f>M10+N10</f>
        <v>49</v>
      </c>
      <c r="R21" s="1">
        <f>M11+N11</f>
        <v>57</v>
      </c>
      <c r="S21" s="1">
        <f>M12+N12</f>
        <v>57</v>
      </c>
    </row>
    <row r="22" spans="1:19">
      <c r="A22" s="3">
        <v>17</v>
      </c>
      <c r="B22" s="29" t="s">
        <v>450</v>
      </c>
      <c r="C22" s="30" t="s">
        <v>451</v>
      </c>
      <c r="D22" s="34">
        <v>8.36</v>
      </c>
      <c r="E22" s="35">
        <v>8.8000000000000007</v>
      </c>
      <c r="F22" s="35">
        <v>8.85</v>
      </c>
      <c r="G22" s="35">
        <v>9.08</v>
      </c>
      <c r="H22" s="35">
        <v>6.5</v>
      </c>
      <c r="I22" s="35">
        <v>7</v>
      </c>
      <c r="J22" s="33">
        <v>8.1</v>
      </c>
      <c r="L22" s="10" t="s">
        <v>21</v>
      </c>
      <c r="M22" s="6">
        <f>M21/M20*100</f>
        <v>98.412698412698404</v>
      </c>
      <c r="N22" s="6">
        <f>N21/N20*100</f>
        <v>100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77.777777777777786</v>
      </c>
      <c r="R22" s="6">
        <f t="shared" si="1"/>
        <v>93.442622950819683</v>
      </c>
      <c r="S22" s="6">
        <f t="shared" si="1"/>
        <v>93.442622950819683</v>
      </c>
    </row>
    <row r="23" spans="1:19">
      <c r="A23" s="3">
        <v>18</v>
      </c>
      <c r="B23" s="29" t="s">
        <v>452</v>
      </c>
      <c r="C23" s="30" t="s">
        <v>453</v>
      </c>
      <c r="D23" s="34">
        <v>8.18</v>
      </c>
      <c r="E23" s="35">
        <v>8.9</v>
      </c>
      <c r="F23" s="35">
        <v>8.77</v>
      </c>
      <c r="G23" s="35">
        <v>9.08</v>
      </c>
      <c r="H23" s="35">
        <v>6.25</v>
      </c>
      <c r="I23" s="35">
        <v>6.75</v>
      </c>
      <c r="J23" s="33">
        <v>7.99</v>
      </c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>
      <c r="A24" s="3">
        <v>19</v>
      </c>
      <c r="B24" s="29" t="s">
        <v>454</v>
      </c>
      <c r="C24" s="30" t="s">
        <v>455</v>
      </c>
      <c r="D24" s="36">
        <v>7.91</v>
      </c>
      <c r="E24" s="35">
        <v>8.5</v>
      </c>
      <c r="F24" s="35">
        <v>8.31</v>
      </c>
      <c r="G24" s="35">
        <v>8.85</v>
      </c>
      <c r="H24" s="35" t="s">
        <v>33</v>
      </c>
      <c r="I24" s="35" t="s">
        <v>33</v>
      </c>
      <c r="J24" s="33" t="s">
        <v>33</v>
      </c>
    </row>
    <row r="25" spans="1:19" ht="61.9" customHeight="1">
      <c r="A25" s="3">
        <v>20</v>
      </c>
      <c r="B25" s="29" t="s">
        <v>456</v>
      </c>
      <c r="C25" s="30" t="s">
        <v>457</v>
      </c>
      <c r="D25" s="34">
        <v>8.73</v>
      </c>
      <c r="E25" s="35">
        <v>8.9</v>
      </c>
      <c r="F25" s="35">
        <v>8.85</v>
      </c>
      <c r="G25" s="35">
        <v>9.31</v>
      </c>
      <c r="H25" s="35">
        <v>7.5</v>
      </c>
      <c r="I25" s="35">
        <v>8.25</v>
      </c>
      <c r="J25" s="33">
        <v>8.59</v>
      </c>
      <c r="L25" s="17" t="s">
        <v>458</v>
      </c>
      <c r="M25" s="17"/>
      <c r="N25" s="17"/>
      <c r="O25" s="17"/>
      <c r="P25" s="17"/>
      <c r="Q25" s="17"/>
      <c r="R25" s="17"/>
      <c r="S25" s="17"/>
    </row>
    <row r="26" spans="1:19">
      <c r="A26" s="3">
        <v>21</v>
      </c>
      <c r="B26" s="29" t="s">
        <v>459</v>
      </c>
      <c r="C26" s="30" t="s">
        <v>460</v>
      </c>
      <c r="D26" s="34">
        <v>8.4499999999999993</v>
      </c>
      <c r="E26" s="35">
        <v>8.6</v>
      </c>
      <c r="F26" s="35">
        <v>9</v>
      </c>
      <c r="G26" s="35">
        <v>9.08</v>
      </c>
      <c r="H26" s="35">
        <v>7.5</v>
      </c>
      <c r="I26" s="35">
        <v>7.75</v>
      </c>
      <c r="J26" s="33">
        <v>8.41</v>
      </c>
    </row>
    <row r="27" spans="1:19">
      <c r="A27" s="3">
        <v>22</v>
      </c>
      <c r="B27" s="29" t="s">
        <v>461</v>
      </c>
      <c r="C27" s="30" t="s">
        <v>462</v>
      </c>
      <c r="D27" s="36">
        <v>8.91</v>
      </c>
      <c r="E27" s="37">
        <v>9.1</v>
      </c>
      <c r="F27" s="37">
        <v>8.85</v>
      </c>
      <c r="G27" s="35">
        <v>8.85</v>
      </c>
      <c r="H27" s="35">
        <v>5.25</v>
      </c>
      <c r="I27" s="35">
        <v>6.25</v>
      </c>
      <c r="J27" s="33">
        <v>7.85</v>
      </c>
    </row>
    <row r="28" spans="1:19">
      <c r="A28" s="3">
        <v>23</v>
      </c>
      <c r="B28" s="38" t="s">
        <v>463</v>
      </c>
      <c r="C28" s="30" t="s">
        <v>464</v>
      </c>
      <c r="D28" s="34">
        <v>7.91</v>
      </c>
      <c r="E28" s="35">
        <v>8.8000000000000007</v>
      </c>
      <c r="F28" s="35">
        <v>8.77</v>
      </c>
      <c r="G28" s="35">
        <v>9.08</v>
      </c>
      <c r="H28" s="35">
        <v>6.75</v>
      </c>
      <c r="I28" s="35">
        <v>7.75</v>
      </c>
      <c r="J28" s="3">
        <v>8.18</v>
      </c>
    </row>
    <row r="29" spans="1:19">
      <c r="A29" s="3">
        <v>24</v>
      </c>
      <c r="B29" s="29" t="s">
        <v>465</v>
      </c>
      <c r="C29" s="30" t="s">
        <v>466</v>
      </c>
      <c r="D29" s="34">
        <v>8.64</v>
      </c>
      <c r="E29" s="35">
        <v>8.6</v>
      </c>
      <c r="F29" s="35">
        <v>8.31</v>
      </c>
      <c r="G29" s="35">
        <v>8.5399999999999991</v>
      </c>
      <c r="H29" s="35" t="s">
        <v>33</v>
      </c>
      <c r="I29" s="35" t="s">
        <v>33</v>
      </c>
      <c r="J29" s="33" t="s">
        <v>33</v>
      </c>
    </row>
    <row r="30" spans="1:19">
      <c r="A30" s="3">
        <v>25</v>
      </c>
      <c r="B30" s="29" t="s">
        <v>467</v>
      </c>
      <c r="C30" s="30" t="s">
        <v>468</v>
      </c>
      <c r="D30" s="34">
        <v>7.91</v>
      </c>
      <c r="E30" s="35">
        <v>8.6</v>
      </c>
      <c r="F30" s="35">
        <v>8.5399999999999991</v>
      </c>
      <c r="G30" s="35">
        <v>8.3800000000000008</v>
      </c>
      <c r="H30" s="35">
        <v>5.25</v>
      </c>
      <c r="I30" s="35">
        <v>5.75</v>
      </c>
      <c r="J30" s="33">
        <v>7.39</v>
      </c>
    </row>
    <row r="31" spans="1:19">
      <c r="A31" s="3">
        <v>26</v>
      </c>
      <c r="B31" s="29" t="s">
        <v>117</v>
      </c>
      <c r="C31" s="30" t="s">
        <v>469</v>
      </c>
      <c r="D31" s="34">
        <v>8.36</v>
      </c>
      <c r="E31" s="35">
        <v>8.8000000000000007</v>
      </c>
      <c r="F31" s="35">
        <v>8.31</v>
      </c>
      <c r="G31" s="35">
        <v>8.3800000000000008</v>
      </c>
      <c r="H31" s="35" t="s">
        <v>33</v>
      </c>
      <c r="I31" s="35">
        <v>5.25</v>
      </c>
      <c r="J31" s="33" t="s">
        <v>33</v>
      </c>
    </row>
    <row r="32" spans="1:19">
      <c r="A32" s="3">
        <v>27</v>
      </c>
      <c r="B32" s="29" t="s">
        <v>470</v>
      </c>
      <c r="C32" s="30" t="s">
        <v>471</v>
      </c>
      <c r="D32" s="34">
        <v>8.64</v>
      </c>
      <c r="E32" s="35">
        <v>8.8000000000000007</v>
      </c>
      <c r="F32" s="35">
        <v>8.85</v>
      </c>
      <c r="G32" s="35">
        <v>9</v>
      </c>
      <c r="H32" s="35">
        <v>7.5</v>
      </c>
      <c r="I32" s="35">
        <v>8</v>
      </c>
      <c r="J32" s="33">
        <v>8.4600000000000009</v>
      </c>
    </row>
    <row r="33" spans="1:10">
      <c r="A33" s="3">
        <v>28</v>
      </c>
      <c r="B33" s="38" t="s">
        <v>472</v>
      </c>
      <c r="C33" s="30" t="s">
        <v>473</v>
      </c>
      <c r="D33" s="34">
        <v>9.27</v>
      </c>
      <c r="E33" s="35">
        <v>9.1999999999999993</v>
      </c>
      <c r="F33" s="35">
        <v>9</v>
      </c>
      <c r="G33" s="35">
        <v>9.31</v>
      </c>
      <c r="H33" s="35">
        <v>7</v>
      </c>
      <c r="I33" s="35">
        <v>8</v>
      </c>
      <c r="J33" s="3">
        <v>8.6199999999999992</v>
      </c>
    </row>
    <row r="34" spans="1:10">
      <c r="A34" s="3">
        <v>29</v>
      </c>
      <c r="B34" s="29" t="s">
        <v>474</v>
      </c>
      <c r="C34" s="30" t="s">
        <v>475</v>
      </c>
      <c r="D34" s="36">
        <v>9.18</v>
      </c>
      <c r="E34" s="37">
        <v>9.1</v>
      </c>
      <c r="F34" s="37">
        <v>8.85</v>
      </c>
      <c r="G34" s="35">
        <v>9.08</v>
      </c>
      <c r="H34" s="35">
        <v>6.75</v>
      </c>
      <c r="I34" s="35">
        <v>8</v>
      </c>
      <c r="J34" s="33">
        <v>8.48</v>
      </c>
    </row>
    <row r="35" spans="1:10">
      <c r="A35" s="3">
        <v>30</v>
      </c>
      <c r="B35" s="29" t="s">
        <v>476</v>
      </c>
      <c r="C35" s="30" t="s">
        <v>477</v>
      </c>
      <c r="D35" s="36">
        <v>8.36</v>
      </c>
      <c r="E35" s="37">
        <v>8.8000000000000007</v>
      </c>
      <c r="F35" s="37">
        <v>9</v>
      </c>
      <c r="G35" s="35">
        <v>8.6199999999999992</v>
      </c>
      <c r="H35" s="35">
        <v>7</v>
      </c>
      <c r="I35" s="35">
        <v>8</v>
      </c>
      <c r="J35" s="33">
        <v>8.3000000000000007</v>
      </c>
    </row>
    <row r="36" spans="1:10">
      <c r="A36" s="3">
        <v>31</v>
      </c>
      <c r="B36" s="29" t="s">
        <v>478</v>
      </c>
      <c r="C36" s="30" t="s">
        <v>479</v>
      </c>
      <c r="D36" s="34">
        <v>8.09</v>
      </c>
      <c r="E36" s="35">
        <v>8.5</v>
      </c>
      <c r="F36" s="35">
        <v>8.3800000000000008</v>
      </c>
      <c r="G36" s="35">
        <v>8.6199999999999992</v>
      </c>
      <c r="H36" s="35">
        <v>6.75</v>
      </c>
      <c r="I36" s="35">
        <v>7.75</v>
      </c>
      <c r="J36" s="33">
        <v>8.01</v>
      </c>
    </row>
    <row r="37" spans="1:10">
      <c r="A37" s="3">
        <v>32</v>
      </c>
      <c r="B37" s="29" t="s">
        <v>480</v>
      </c>
      <c r="C37" s="30" t="s">
        <v>481</v>
      </c>
      <c r="D37" s="34">
        <v>8.91</v>
      </c>
      <c r="E37" s="35">
        <v>8.3000000000000007</v>
      </c>
      <c r="F37" s="35">
        <v>7.92</v>
      </c>
      <c r="G37" s="35">
        <v>8.6199999999999992</v>
      </c>
      <c r="H37" s="35">
        <v>7</v>
      </c>
      <c r="I37" s="35">
        <v>7.5</v>
      </c>
      <c r="J37" s="33">
        <v>8.0299999999999994</v>
      </c>
    </row>
    <row r="38" spans="1:10">
      <c r="A38" s="3">
        <v>33</v>
      </c>
      <c r="B38" s="29" t="s">
        <v>482</v>
      </c>
      <c r="C38" s="30" t="s">
        <v>483</v>
      </c>
      <c r="D38" s="34">
        <v>8.18</v>
      </c>
      <c r="E38" s="35">
        <v>8.6</v>
      </c>
      <c r="F38" s="35">
        <v>8.77</v>
      </c>
      <c r="G38" s="35">
        <v>8.85</v>
      </c>
      <c r="H38" s="35">
        <v>6.75</v>
      </c>
      <c r="I38" s="35">
        <v>6.75</v>
      </c>
      <c r="J38" s="33">
        <v>7.99</v>
      </c>
    </row>
    <row r="39" spans="1:10">
      <c r="A39" s="3">
        <v>34</v>
      </c>
      <c r="B39" s="29" t="s">
        <v>484</v>
      </c>
      <c r="C39" s="30" t="s">
        <v>485</v>
      </c>
      <c r="D39" s="36">
        <v>8.18</v>
      </c>
      <c r="E39" s="37">
        <v>8.8000000000000007</v>
      </c>
      <c r="F39" s="35">
        <v>9.08</v>
      </c>
      <c r="G39" s="35">
        <v>9.08</v>
      </c>
      <c r="H39" s="35">
        <v>7.5</v>
      </c>
      <c r="I39" s="35">
        <v>7.25</v>
      </c>
      <c r="J39" s="33">
        <v>8.32</v>
      </c>
    </row>
    <row r="40" spans="1:10">
      <c r="A40" s="3">
        <v>35</v>
      </c>
      <c r="B40" s="29" t="s">
        <v>486</v>
      </c>
      <c r="C40" s="30" t="s">
        <v>487</v>
      </c>
      <c r="D40" s="34">
        <v>8.91</v>
      </c>
      <c r="E40" s="35">
        <v>8.8000000000000007</v>
      </c>
      <c r="F40" s="35">
        <v>8.3800000000000008</v>
      </c>
      <c r="G40" s="35">
        <v>8.85</v>
      </c>
      <c r="H40" s="35">
        <v>7.25</v>
      </c>
      <c r="I40" s="35">
        <v>8.5</v>
      </c>
      <c r="J40" s="33">
        <v>8.44</v>
      </c>
    </row>
    <row r="41" spans="1:10">
      <c r="A41" s="3">
        <v>36</v>
      </c>
      <c r="B41" s="29" t="s">
        <v>488</v>
      </c>
      <c r="C41" s="30" t="s">
        <v>489</v>
      </c>
      <c r="D41" s="36">
        <v>8.64</v>
      </c>
      <c r="E41" s="37">
        <v>8.8000000000000007</v>
      </c>
      <c r="F41" s="37">
        <v>8.77</v>
      </c>
      <c r="G41" s="35">
        <v>8.6199999999999992</v>
      </c>
      <c r="H41" s="35">
        <v>7.25</v>
      </c>
      <c r="I41" s="35">
        <v>7</v>
      </c>
      <c r="J41" s="33">
        <v>8.17</v>
      </c>
    </row>
    <row r="42" spans="1:10">
      <c r="A42" s="3">
        <v>37</v>
      </c>
      <c r="B42" s="29" t="s">
        <v>490</v>
      </c>
      <c r="C42" s="30" t="s">
        <v>491</v>
      </c>
      <c r="D42" s="34">
        <v>8.36</v>
      </c>
      <c r="E42" s="35">
        <v>8.4</v>
      </c>
      <c r="F42" s="35">
        <v>8.31</v>
      </c>
      <c r="G42" s="35">
        <v>8.85</v>
      </c>
      <c r="H42" s="35">
        <v>6.5</v>
      </c>
      <c r="I42" s="35">
        <v>8.25</v>
      </c>
      <c r="J42" s="33">
        <v>8.11</v>
      </c>
    </row>
    <row r="43" spans="1:10">
      <c r="A43" s="3">
        <v>38</v>
      </c>
      <c r="B43" s="29" t="s">
        <v>492</v>
      </c>
      <c r="C43" s="30" t="s">
        <v>493</v>
      </c>
      <c r="D43" s="34">
        <v>8.73</v>
      </c>
      <c r="E43" s="35">
        <v>8.8000000000000007</v>
      </c>
      <c r="F43" s="35">
        <v>8.85</v>
      </c>
      <c r="G43" s="35">
        <v>8.6199999999999992</v>
      </c>
      <c r="H43" s="35">
        <v>6.5</v>
      </c>
      <c r="I43" s="35">
        <v>7.75</v>
      </c>
      <c r="J43" s="33">
        <v>8.1999999999999993</v>
      </c>
    </row>
    <row r="44" spans="1:10">
      <c r="A44" s="3">
        <v>39</v>
      </c>
      <c r="B44" s="29" t="s">
        <v>494</v>
      </c>
      <c r="C44" s="30" t="s">
        <v>495</v>
      </c>
      <c r="D44" s="34">
        <v>8.36</v>
      </c>
      <c r="E44" s="35">
        <v>8.4</v>
      </c>
      <c r="F44" s="35">
        <v>8.3800000000000008</v>
      </c>
      <c r="G44" s="35">
        <v>9.08</v>
      </c>
      <c r="H44" s="35">
        <v>6.25</v>
      </c>
      <c r="I44" s="35">
        <v>7.25</v>
      </c>
      <c r="J44" s="33">
        <v>7.96</v>
      </c>
    </row>
    <row r="45" spans="1:10">
      <c r="A45" s="3">
        <v>40</v>
      </c>
      <c r="B45" s="38" t="s">
        <v>496</v>
      </c>
      <c r="C45" s="30" t="s">
        <v>497</v>
      </c>
      <c r="D45" s="34">
        <v>8.36</v>
      </c>
      <c r="E45" s="35">
        <v>8.8000000000000007</v>
      </c>
      <c r="F45" s="35">
        <v>8.31</v>
      </c>
      <c r="G45" s="35">
        <v>8.3800000000000008</v>
      </c>
      <c r="H45" s="35">
        <v>5.5</v>
      </c>
      <c r="I45" s="35">
        <v>6.25</v>
      </c>
      <c r="J45" s="3">
        <v>7.58</v>
      </c>
    </row>
    <row r="46" spans="1:10">
      <c r="A46" s="3">
        <v>41</v>
      </c>
      <c r="B46" s="29" t="s">
        <v>498</v>
      </c>
      <c r="C46" s="30" t="s">
        <v>499</v>
      </c>
      <c r="D46" s="34">
        <v>8.91</v>
      </c>
      <c r="E46" s="35">
        <v>8.6999999999999993</v>
      </c>
      <c r="F46" s="35">
        <v>8.77</v>
      </c>
      <c r="G46" s="35">
        <v>8.85</v>
      </c>
      <c r="H46" s="35">
        <v>5.75</v>
      </c>
      <c r="I46" s="35">
        <v>6.25</v>
      </c>
      <c r="J46" s="33">
        <v>7.86</v>
      </c>
    </row>
    <row r="47" spans="1:10">
      <c r="A47" s="3">
        <v>42</v>
      </c>
      <c r="B47" s="29" t="s">
        <v>336</v>
      </c>
      <c r="C47" s="30" t="s">
        <v>500</v>
      </c>
      <c r="D47" s="34">
        <v>9.18</v>
      </c>
      <c r="E47" s="35">
        <v>8.6</v>
      </c>
      <c r="F47" s="35">
        <v>8.85</v>
      </c>
      <c r="G47" s="35">
        <v>9</v>
      </c>
      <c r="H47" s="35">
        <v>7.25</v>
      </c>
      <c r="I47" s="35">
        <v>7.25</v>
      </c>
      <c r="J47" s="33">
        <v>8.35</v>
      </c>
    </row>
    <row r="48" spans="1:10">
      <c r="A48" s="3">
        <v>43</v>
      </c>
      <c r="B48" s="29" t="s">
        <v>501</v>
      </c>
      <c r="C48" s="30" t="s">
        <v>502</v>
      </c>
      <c r="D48" s="36">
        <v>8.64</v>
      </c>
      <c r="E48" s="37">
        <v>8.9</v>
      </c>
      <c r="F48" s="35">
        <v>8.08</v>
      </c>
      <c r="G48" s="35">
        <v>8.15</v>
      </c>
      <c r="H48" s="35">
        <v>5.25</v>
      </c>
      <c r="I48" s="35">
        <v>6.5</v>
      </c>
      <c r="J48" s="33">
        <v>7.55</v>
      </c>
    </row>
    <row r="49" spans="1:10">
      <c r="A49" s="3">
        <v>44</v>
      </c>
      <c r="B49" s="29" t="s">
        <v>503</v>
      </c>
      <c r="C49" s="30" t="s">
        <v>504</v>
      </c>
      <c r="D49" s="36">
        <v>8.64</v>
      </c>
      <c r="E49" s="35">
        <v>8.8000000000000007</v>
      </c>
      <c r="F49" s="35">
        <v>8.77</v>
      </c>
      <c r="G49" s="35">
        <v>8.15</v>
      </c>
      <c r="H49" s="35">
        <v>6.5</v>
      </c>
      <c r="I49" s="35">
        <v>8</v>
      </c>
      <c r="J49" s="33">
        <v>8.1300000000000008</v>
      </c>
    </row>
    <row r="50" spans="1:10">
      <c r="A50" s="3">
        <v>45</v>
      </c>
      <c r="B50" s="29" t="s">
        <v>505</v>
      </c>
      <c r="C50" s="30" t="s">
        <v>506</v>
      </c>
      <c r="D50" s="34">
        <v>8.09</v>
      </c>
      <c r="E50" s="35">
        <v>8.1999999999999993</v>
      </c>
      <c r="F50" s="35">
        <v>8.77</v>
      </c>
      <c r="G50" s="35">
        <v>8.15</v>
      </c>
      <c r="H50" s="35">
        <v>6</v>
      </c>
      <c r="I50" s="35">
        <v>7.5</v>
      </c>
      <c r="J50" s="33">
        <v>7.79</v>
      </c>
    </row>
    <row r="51" spans="1:10">
      <c r="A51" s="3">
        <v>46</v>
      </c>
      <c r="B51" s="29" t="s">
        <v>507</v>
      </c>
      <c r="C51" s="30" t="s">
        <v>508</v>
      </c>
      <c r="D51" s="34">
        <v>7.91</v>
      </c>
      <c r="E51" s="35">
        <v>8.1999999999999993</v>
      </c>
      <c r="F51" s="35">
        <v>8.85</v>
      </c>
      <c r="G51" s="35">
        <v>8.6199999999999992</v>
      </c>
      <c r="H51" s="35" t="s">
        <v>33</v>
      </c>
      <c r="I51" s="35">
        <v>8</v>
      </c>
      <c r="J51" s="33" t="s">
        <v>33</v>
      </c>
    </row>
    <row r="52" spans="1:10">
      <c r="A52" s="3">
        <v>47</v>
      </c>
      <c r="B52" s="29" t="s">
        <v>509</v>
      </c>
      <c r="C52" s="30" t="s">
        <v>510</v>
      </c>
      <c r="D52" s="34">
        <v>7.91</v>
      </c>
      <c r="E52" s="35">
        <v>8.5</v>
      </c>
      <c r="F52" s="35">
        <v>8.5399999999999991</v>
      </c>
      <c r="G52" s="35">
        <v>8.6199999999999992</v>
      </c>
      <c r="H52" s="35">
        <v>5.25</v>
      </c>
      <c r="I52" s="35">
        <v>6</v>
      </c>
      <c r="J52" s="33">
        <v>7.46</v>
      </c>
    </row>
    <row r="53" spans="1:10">
      <c r="A53" s="3">
        <v>48</v>
      </c>
      <c r="B53" s="29" t="s">
        <v>509</v>
      </c>
      <c r="C53" s="30" t="s">
        <v>511</v>
      </c>
      <c r="D53" s="36">
        <v>8.91</v>
      </c>
      <c r="E53" s="37">
        <v>8.8000000000000007</v>
      </c>
      <c r="F53" s="35">
        <v>9.23</v>
      </c>
      <c r="G53" s="35">
        <v>9.08</v>
      </c>
      <c r="H53" s="35">
        <v>8</v>
      </c>
      <c r="I53" s="35">
        <v>8.75</v>
      </c>
      <c r="J53" s="33">
        <v>8.8000000000000007</v>
      </c>
    </row>
    <row r="54" spans="1:10">
      <c r="A54" s="3">
        <v>49</v>
      </c>
      <c r="B54" s="29" t="s">
        <v>512</v>
      </c>
      <c r="C54" s="30" t="s">
        <v>513</v>
      </c>
      <c r="D54" s="34">
        <v>8.36</v>
      </c>
      <c r="E54" s="35">
        <v>8.5</v>
      </c>
      <c r="F54" s="35">
        <v>9.5399999999999991</v>
      </c>
      <c r="G54" s="35">
        <v>9.31</v>
      </c>
      <c r="H54" s="35">
        <v>8.5</v>
      </c>
      <c r="I54" s="35">
        <v>8.5</v>
      </c>
      <c r="J54" s="33">
        <v>8.82</v>
      </c>
    </row>
    <row r="55" spans="1:10">
      <c r="A55" s="3">
        <v>50</v>
      </c>
      <c r="B55" s="29" t="s">
        <v>514</v>
      </c>
      <c r="C55" s="30" t="s">
        <v>515</v>
      </c>
      <c r="D55" s="34">
        <v>8.64</v>
      </c>
      <c r="E55" s="35">
        <v>8.6</v>
      </c>
      <c r="F55" s="35">
        <v>8.5399999999999991</v>
      </c>
      <c r="G55" s="35">
        <v>8.85</v>
      </c>
      <c r="H55" s="35">
        <v>6</v>
      </c>
      <c r="I55" s="35">
        <v>7.5</v>
      </c>
      <c r="J55" s="33">
        <v>8.01</v>
      </c>
    </row>
    <row r="56" spans="1:10">
      <c r="A56" s="3">
        <v>51</v>
      </c>
      <c r="B56" s="29" t="s">
        <v>516</v>
      </c>
      <c r="C56" s="30" t="s">
        <v>517</v>
      </c>
      <c r="D56" s="34">
        <v>8.64</v>
      </c>
      <c r="E56" s="39">
        <v>8.8000000000000007</v>
      </c>
      <c r="F56" s="35">
        <v>9</v>
      </c>
      <c r="G56" s="35">
        <v>9.08</v>
      </c>
      <c r="H56" s="35">
        <v>7.75</v>
      </c>
      <c r="I56" s="35">
        <v>8.75</v>
      </c>
      <c r="J56" s="33">
        <v>8.68</v>
      </c>
    </row>
    <row r="57" spans="1:10">
      <c r="A57" s="3">
        <v>52</v>
      </c>
      <c r="B57" s="29" t="s">
        <v>518</v>
      </c>
      <c r="C57" s="30" t="s">
        <v>519</v>
      </c>
      <c r="D57" s="34">
        <v>8.4499999999999993</v>
      </c>
      <c r="E57" s="39">
        <v>8.4</v>
      </c>
      <c r="F57" s="35">
        <v>8.77</v>
      </c>
      <c r="G57" s="35">
        <v>9.08</v>
      </c>
      <c r="H57" s="35">
        <v>6</v>
      </c>
      <c r="I57" s="35">
        <v>6.75</v>
      </c>
      <c r="J57" s="33">
        <v>7.92</v>
      </c>
    </row>
    <row r="58" spans="1:10">
      <c r="A58" s="3">
        <v>53</v>
      </c>
      <c r="B58" s="29" t="s">
        <v>520</v>
      </c>
      <c r="C58" s="30" t="s">
        <v>521</v>
      </c>
      <c r="D58" s="34">
        <v>9</v>
      </c>
      <c r="E58" s="39">
        <v>9.1</v>
      </c>
      <c r="F58" s="35">
        <v>9</v>
      </c>
      <c r="G58" s="35">
        <v>9.31</v>
      </c>
      <c r="H58" s="35">
        <v>7.25</v>
      </c>
      <c r="I58" s="35">
        <v>8</v>
      </c>
      <c r="J58" s="33">
        <v>8.61</v>
      </c>
    </row>
    <row r="59" spans="1:10">
      <c r="A59" s="3">
        <v>54</v>
      </c>
      <c r="B59" s="29" t="s">
        <v>520</v>
      </c>
      <c r="C59" s="30" t="s">
        <v>522</v>
      </c>
      <c r="D59" s="40">
        <v>9</v>
      </c>
      <c r="E59" s="41">
        <v>8.8000000000000007</v>
      </c>
      <c r="F59" s="41">
        <v>9.08</v>
      </c>
      <c r="G59" s="41">
        <v>9.31</v>
      </c>
      <c r="H59" s="41">
        <v>7.75</v>
      </c>
      <c r="I59" s="41">
        <v>8.75</v>
      </c>
      <c r="J59" s="33">
        <v>8.7899999999999991</v>
      </c>
    </row>
    <row r="60" spans="1:10">
      <c r="A60" s="3">
        <v>55</v>
      </c>
      <c r="B60" s="29" t="s">
        <v>523</v>
      </c>
      <c r="C60" s="30" t="s">
        <v>524</v>
      </c>
      <c r="D60" s="40">
        <v>8.91</v>
      </c>
      <c r="E60" s="41">
        <v>9.1</v>
      </c>
      <c r="F60" s="41">
        <v>8.6199999999999992</v>
      </c>
      <c r="G60" s="41">
        <v>8.3800000000000008</v>
      </c>
      <c r="H60" s="41">
        <v>7</v>
      </c>
      <c r="I60" s="41">
        <v>8</v>
      </c>
      <c r="J60" s="33">
        <v>8.31</v>
      </c>
    </row>
    <row r="61" spans="1:10">
      <c r="A61" s="3">
        <v>56</v>
      </c>
      <c r="B61" s="29" t="s">
        <v>525</v>
      </c>
      <c r="C61" s="30" t="s">
        <v>526</v>
      </c>
      <c r="D61" s="40">
        <v>8.4499999999999993</v>
      </c>
      <c r="E61" s="41">
        <v>8.8000000000000007</v>
      </c>
      <c r="F61" s="41">
        <v>8.77</v>
      </c>
      <c r="G61" s="41">
        <v>8.3800000000000008</v>
      </c>
      <c r="H61" s="41" t="s">
        <v>33</v>
      </c>
      <c r="I61" s="41">
        <v>5.25</v>
      </c>
      <c r="J61" s="33" t="s">
        <v>33</v>
      </c>
    </row>
    <row r="62" spans="1:10">
      <c r="A62" s="3">
        <v>57</v>
      </c>
      <c r="B62" s="29" t="s">
        <v>289</v>
      </c>
      <c r="C62" s="30" t="s">
        <v>527</v>
      </c>
      <c r="D62" s="40">
        <v>9.18</v>
      </c>
      <c r="E62" s="41">
        <v>8.6</v>
      </c>
      <c r="F62" s="41">
        <v>8.77</v>
      </c>
      <c r="G62" s="41">
        <v>9</v>
      </c>
      <c r="H62" s="41">
        <v>6.75</v>
      </c>
      <c r="I62" s="41">
        <v>8</v>
      </c>
      <c r="J62" s="33">
        <v>8.3800000000000008</v>
      </c>
    </row>
    <row r="63" spans="1:10">
      <c r="A63" s="3">
        <v>58</v>
      </c>
      <c r="B63" s="29" t="s">
        <v>528</v>
      </c>
      <c r="C63" s="30" t="s">
        <v>529</v>
      </c>
      <c r="D63" s="40">
        <v>9</v>
      </c>
      <c r="E63" s="41">
        <v>9.1</v>
      </c>
      <c r="F63" s="41">
        <v>8.77</v>
      </c>
      <c r="G63" s="41">
        <v>9.08</v>
      </c>
      <c r="H63" s="41">
        <v>8</v>
      </c>
      <c r="I63" s="41">
        <v>9</v>
      </c>
      <c r="J63" s="33">
        <v>8.82</v>
      </c>
    </row>
    <row r="64" spans="1:10">
      <c r="A64" s="3">
        <v>59</v>
      </c>
      <c r="B64" s="29" t="s">
        <v>289</v>
      </c>
      <c r="C64" s="30" t="s">
        <v>530</v>
      </c>
      <c r="D64" s="40">
        <v>8.91</v>
      </c>
      <c r="E64" s="41">
        <v>8.8000000000000007</v>
      </c>
      <c r="F64" s="41">
        <v>9.31</v>
      </c>
      <c r="G64" s="41">
        <v>9.08</v>
      </c>
      <c r="H64" s="41">
        <v>8.25</v>
      </c>
      <c r="I64" s="41">
        <v>9</v>
      </c>
      <c r="J64" s="33">
        <v>8.9</v>
      </c>
    </row>
    <row r="65" spans="1:10">
      <c r="A65" s="3">
        <v>60</v>
      </c>
      <c r="B65" s="38" t="s">
        <v>531</v>
      </c>
      <c r="C65" s="30" t="s">
        <v>532</v>
      </c>
      <c r="D65" s="40">
        <v>8.36</v>
      </c>
      <c r="E65" s="41">
        <v>8.5</v>
      </c>
      <c r="F65" s="41">
        <v>8.77</v>
      </c>
      <c r="G65" s="41">
        <v>8.6199999999999992</v>
      </c>
      <c r="H65" s="41">
        <v>6</v>
      </c>
      <c r="I65" s="41">
        <v>7.75</v>
      </c>
      <c r="J65" s="3">
        <v>8</v>
      </c>
    </row>
    <row r="66" spans="1:10">
      <c r="A66" s="3">
        <v>61</v>
      </c>
      <c r="B66" s="29" t="s">
        <v>533</v>
      </c>
      <c r="C66" s="30" t="s">
        <v>534</v>
      </c>
      <c r="D66" s="40">
        <v>8.36</v>
      </c>
      <c r="E66" s="41">
        <v>8.5</v>
      </c>
      <c r="F66" s="41">
        <v>8.31</v>
      </c>
      <c r="G66" s="41">
        <v>8.15</v>
      </c>
      <c r="H66" s="41" t="s">
        <v>33</v>
      </c>
      <c r="I66" s="41">
        <v>6.75</v>
      </c>
      <c r="J66" s="33" t="s">
        <v>33</v>
      </c>
    </row>
    <row r="67" spans="1:10">
      <c r="A67" s="3">
        <v>62</v>
      </c>
      <c r="B67" s="29" t="s">
        <v>535</v>
      </c>
      <c r="C67" s="30" t="s">
        <v>536</v>
      </c>
      <c r="D67" s="40">
        <v>8.64</v>
      </c>
      <c r="E67" s="41">
        <v>8.8000000000000007</v>
      </c>
      <c r="F67" s="41">
        <v>8.77</v>
      </c>
      <c r="G67" s="41">
        <v>9.08</v>
      </c>
      <c r="H67" s="41">
        <v>7</v>
      </c>
      <c r="I67" s="41">
        <v>7</v>
      </c>
      <c r="J67" s="33">
        <v>8.2100000000000009</v>
      </c>
    </row>
    <row r="68" spans="1:10">
      <c r="A68" s="13">
        <v>63</v>
      </c>
      <c r="B68" s="42" t="s">
        <v>537</v>
      </c>
      <c r="C68" s="43" t="s">
        <v>538</v>
      </c>
      <c r="D68" s="44">
        <v>8.18</v>
      </c>
      <c r="E68" s="45">
        <v>8.5</v>
      </c>
      <c r="F68" s="45">
        <v>9.08</v>
      </c>
      <c r="G68" s="45">
        <v>9.08</v>
      </c>
      <c r="H68" s="45">
        <v>6.75</v>
      </c>
      <c r="I68" s="45">
        <v>7.5</v>
      </c>
      <c r="J68" s="46">
        <v>8.1999999999999993</v>
      </c>
    </row>
    <row r="69" spans="1:10">
      <c r="A69" s="47"/>
      <c r="B69" s="48"/>
      <c r="C69" s="48"/>
      <c r="D69" s="48"/>
      <c r="E69" s="48"/>
      <c r="F69" s="48"/>
      <c r="G69" s="48"/>
      <c r="H69" s="48"/>
      <c r="I69" s="48"/>
      <c r="J69" s="48"/>
    </row>
    <row r="70" spans="1:10">
      <c r="A70" s="25"/>
      <c r="B70" s="49"/>
      <c r="C70" s="49"/>
      <c r="D70" s="49"/>
      <c r="E70" s="49"/>
      <c r="F70" s="49"/>
      <c r="G70" s="49"/>
      <c r="H70" s="49"/>
      <c r="I70" s="49"/>
      <c r="J70" s="49"/>
    </row>
    <row r="71" spans="1:10">
      <c r="A71" s="25"/>
      <c r="B71" s="49"/>
      <c r="C71" s="49"/>
      <c r="D71" s="49"/>
      <c r="E71" s="49"/>
      <c r="F71" s="49"/>
      <c r="G71" s="49"/>
      <c r="H71" s="49"/>
      <c r="I71" s="49"/>
      <c r="J71" s="49"/>
    </row>
    <row r="72" spans="1:10">
      <c r="A72" s="25"/>
      <c r="B72" s="50"/>
      <c r="C72" s="50"/>
      <c r="D72" s="50"/>
      <c r="E72" s="50"/>
      <c r="F72" s="50"/>
      <c r="G72" s="50"/>
      <c r="H72" s="50"/>
      <c r="I72" s="50"/>
      <c r="J72" s="50"/>
    </row>
    <row r="73" spans="1:10">
      <c r="A73" s="25"/>
      <c r="B73" s="26"/>
      <c r="C73" s="27"/>
      <c r="D73" s="27"/>
      <c r="E73" s="27"/>
      <c r="F73" s="27"/>
      <c r="G73" s="27"/>
      <c r="H73" s="27"/>
      <c r="I73" s="27"/>
      <c r="J73" s="27"/>
    </row>
    <row r="74" spans="1:10">
      <c r="A74" s="25"/>
      <c r="B74" s="26"/>
      <c r="C74" s="27"/>
      <c r="D74" s="27"/>
      <c r="E74" s="27"/>
      <c r="F74" s="27"/>
      <c r="G74" s="27"/>
      <c r="H74" s="27"/>
      <c r="I74" s="27"/>
      <c r="J74" s="27"/>
    </row>
    <row r="75" spans="1:10">
      <c r="A75" s="25"/>
      <c r="B75" s="26"/>
      <c r="C75" s="27"/>
      <c r="D75" s="27"/>
      <c r="E75" s="27"/>
      <c r="F75" s="27"/>
      <c r="G75" s="27"/>
      <c r="H75" s="27"/>
      <c r="I75" s="27"/>
      <c r="J75" s="27"/>
    </row>
    <row r="76" spans="1:10">
      <c r="A76" s="25"/>
      <c r="B76" s="26"/>
      <c r="C76" s="27"/>
      <c r="D76" s="27"/>
      <c r="E76" s="27"/>
      <c r="F76" s="27"/>
      <c r="G76" s="27"/>
      <c r="H76" s="27"/>
      <c r="I76" s="27"/>
      <c r="J76" s="27"/>
    </row>
    <row r="77" spans="1:10">
      <c r="A77" s="25"/>
      <c r="B77" s="26"/>
      <c r="C77" s="27"/>
      <c r="D77" s="27"/>
      <c r="E77" s="27"/>
      <c r="F77" s="27"/>
      <c r="G77" s="27"/>
      <c r="H77" s="27"/>
      <c r="I77" s="27"/>
      <c r="J77" s="27"/>
    </row>
    <row r="78" spans="1:10">
      <c r="A78" s="25"/>
      <c r="B78" s="26"/>
      <c r="C78" s="27"/>
      <c r="D78" s="27"/>
      <c r="E78" s="27"/>
      <c r="F78" s="27"/>
      <c r="G78" s="27"/>
      <c r="H78" s="27"/>
      <c r="I78" s="27"/>
      <c r="J78" s="27"/>
    </row>
    <row r="79" spans="1:10">
      <c r="A79" s="25"/>
      <c r="B79" s="26"/>
      <c r="C79" s="27"/>
      <c r="D79" s="27"/>
      <c r="E79" s="27"/>
      <c r="F79" s="27"/>
      <c r="G79" s="27"/>
      <c r="H79" s="27"/>
      <c r="I79" s="27"/>
      <c r="J79" s="27"/>
    </row>
    <row r="80" spans="1:10">
      <c r="A80" s="25"/>
      <c r="B80" s="26"/>
      <c r="C80" s="27"/>
      <c r="D80" s="27"/>
      <c r="E80" s="27"/>
      <c r="F80" s="27"/>
      <c r="G80" s="27"/>
      <c r="H80" s="27"/>
      <c r="I80" s="27"/>
      <c r="J80" s="27"/>
    </row>
    <row r="81" spans="1:10">
      <c r="A81" s="25"/>
      <c r="B81" s="26"/>
      <c r="C81" s="27"/>
      <c r="D81" s="27"/>
      <c r="E81" s="27"/>
      <c r="F81" s="27"/>
      <c r="G81" s="27"/>
      <c r="H81" s="27"/>
      <c r="I81" s="27"/>
      <c r="J81" s="27"/>
    </row>
    <row r="82" spans="1:10">
      <c r="A82" s="25"/>
      <c r="B82" s="26"/>
      <c r="C82" s="27"/>
      <c r="D82" s="27"/>
      <c r="E82" s="27"/>
      <c r="F82" s="27"/>
      <c r="G82" s="27"/>
      <c r="H82" s="27"/>
      <c r="I82" s="27"/>
      <c r="J82" s="27"/>
    </row>
    <row r="83" spans="1:10">
      <c r="A83" s="25"/>
      <c r="B83" s="26"/>
      <c r="C83" s="27"/>
      <c r="D83" s="27"/>
      <c r="E83" s="27"/>
      <c r="F83" s="27"/>
      <c r="G83" s="27"/>
      <c r="H83" s="27"/>
      <c r="I83" s="27"/>
      <c r="J83" s="27"/>
    </row>
    <row r="84" spans="1:10">
      <c r="A84" s="25"/>
      <c r="B84" s="26"/>
      <c r="C84" s="27"/>
      <c r="D84" s="27"/>
      <c r="E84" s="27"/>
      <c r="F84" s="27"/>
      <c r="G84" s="27"/>
      <c r="H84" s="27"/>
      <c r="I84" s="27"/>
      <c r="J84" s="27"/>
    </row>
    <row r="85" spans="1:10">
      <c r="A85" s="25"/>
      <c r="B85" s="26"/>
      <c r="C85" s="27"/>
      <c r="D85" s="27"/>
      <c r="E85" s="27"/>
      <c r="F85" s="27"/>
      <c r="G85" s="27"/>
      <c r="H85" s="27"/>
      <c r="I85" s="27"/>
      <c r="J85" s="27"/>
    </row>
    <row r="86" spans="1:10">
      <c r="A86" s="25"/>
      <c r="B86" s="26"/>
      <c r="C86" s="27"/>
      <c r="D86" s="27"/>
      <c r="E86" s="27"/>
      <c r="F86" s="27"/>
      <c r="G86" s="27"/>
      <c r="H86" s="27"/>
      <c r="I86" s="27"/>
      <c r="J86" s="27"/>
    </row>
    <row r="87" spans="1:10">
      <c r="A87" s="25"/>
      <c r="B87" s="26"/>
      <c r="C87" s="27"/>
      <c r="D87" s="27"/>
      <c r="E87" s="27"/>
      <c r="F87" s="27"/>
      <c r="G87" s="27"/>
      <c r="H87" s="27"/>
      <c r="I87" s="27"/>
      <c r="J87" s="27"/>
    </row>
    <row r="88" spans="1:10">
      <c r="A88" s="25"/>
      <c r="B88" s="26"/>
      <c r="C88" s="27"/>
      <c r="D88" s="27"/>
      <c r="E88" s="27"/>
      <c r="F88" s="27"/>
      <c r="G88" s="27"/>
      <c r="H88" s="27"/>
      <c r="I88" s="27"/>
      <c r="J88" s="27"/>
    </row>
    <row r="89" spans="1:10">
      <c r="A89" s="25"/>
      <c r="B89" s="26"/>
      <c r="C89" s="27"/>
      <c r="D89" s="27"/>
      <c r="E89" s="27"/>
      <c r="F89" s="27"/>
      <c r="G89" s="27"/>
      <c r="H89" s="27"/>
      <c r="I89" s="27"/>
      <c r="J89" s="27"/>
    </row>
    <row r="90" spans="1:10">
      <c r="A90" s="25"/>
      <c r="B90" s="26"/>
      <c r="C90" s="27"/>
      <c r="D90" s="27"/>
      <c r="E90" s="27"/>
      <c r="F90" s="27"/>
      <c r="G90" s="27"/>
      <c r="H90" s="27"/>
      <c r="I90" s="27"/>
      <c r="J90" s="27"/>
    </row>
    <row r="91" spans="1:10">
      <c r="A91" s="25"/>
      <c r="B91" s="26"/>
      <c r="C91" s="27"/>
      <c r="D91" s="27"/>
      <c r="E91" s="27"/>
      <c r="F91" s="27"/>
      <c r="G91" s="27"/>
      <c r="H91" s="27"/>
      <c r="I91" s="27"/>
      <c r="J91" s="27"/>
    </row>
    <row r="92" spans="1:10">
      <c r="A92" s="25"/>
      <c r="B92" s="26"/>
      <c r="C92" s="27"/>
      <c r="D92" s="27"/>
      <c r="E92" s="27"/>
      <c r="F92" s="27"/>
      <c r="G92" s="27"/>
      <c r="H92" s="27"/>
      <c r="I92" s="27"/>
      <c r="J92" s="27"/>
    </row>
    <row r="93" spans="1:10">
      <c r="A93" s="25"/>
      <c r="B93" s="26"/>
      <c r="C93" s="27"/>
      <c r="D93" s="27"/>
      <c r="E93" s="27"/>
      <c r="F93" s="27"/>
      <c r="G93" s="27"/>
      <c r="H93" s="27"/>
      <c r="I93" s="27"/>
      <c r="J93" s="27"/>
    </row>
    <row r="94" spans="1:10">
      <c r="A94" s="25"/>
      <c r="B94" s="26"/>
      <c r="C94" s="27"/>
      <c r="D94" s="27"/>
      <c r="E94" s="27"/>
      <c r="F94" s="27"/>
      <c r="G94" s="27"/>
      <c r="H94" s="27"/>
      <c r="I94" s="27"/>
      <c r="J94" s="27"/>
    </row>
    <row r="95" spans="1:10">
      <c r="A95" s="25"/>
      <c r="B95" s="26"/>
      <c r="C95" s="27"/>
      <c r="D95" s="27"/>
      <c r="E95" s="27"/>
      <c r="F95" s="27"/>
      <c r="G95" s="27"/>
      <c r="H95" s="27"/>
      <c r="I95" s="27"/>
      <c r="J95" s="27"/>
    </row>
    <row r="96" spans="1:10">
      <c r="A96" s="25"/>
      <c r="B96" s="26"/>
      <c r="C96" s="27"/>
      <c r="D96" s="27"/>
      <c r="E96" s="27"/>
      <c r="F96" s="27"/>
      <c r="G96" s="27"/>
      <c r="H96" s="27"/>
      <c r="I96" s="27"/>
      <c r="J96" s="27"/>
    </row>
    <row r="97" spans="1:10">
      <c r="A97" s="25"/>
      <c r="B97" s="26"/>
      <c r="C97" s="27"/>
      <c r="D97" s="27"/>
      <c r="E97" s="27"/>
      <c r="F97" s="27"/>
      <c r="G97" s="27"/>
      <c r="H97" s="27"/>
      <c r="I97" s="27"/>
      <c r="J97" s="27"/>
    </row>
    <row r="98" spans="1:10">
      <c r="A98" s="25"/>
      <c r="B98" s="26"/>
      <c r="C98" s="27"/>
      <c r="D98" s="27"/>
      <c r="E98" s="27"/>
      <c r="F98" s="27"/>
      <c r="G98" s="27"/>
      <c r="H98" s="27"/>
      <c r="I98" s="27"/>
      <c r="J98" s="27"/>
    </row>
    <row r="99" spans="1:10">
      <c r="A99" s="25"/>
      <c r="B99" s="26"/>
      <c r="C99" s="27"/>
      <c r="D99" s="27"/>
      <c r="E99" s="27"/>
      <c r="F99" s="27"/>
      <c r="G99" s="27"/>
      <c r="H99" s="27"/>
      <c r="I99" s="27"/>
      <c r="J99" s="27"/>
    </row>
    <row r="100" spans="1:10">
      <c r="A100" s="25"/>
      <c r="B100" s="26"/>
      <c r="C100" s="27"/>
      <c r="D100" s="27"/>
      <c r="E100" s="27"/>
      <c r="F100" s="27"/>
      <c r="G100" s="27"/>
      <c r="H100" s="27"/>
      <c r="I100" s="27"/>
      <c r="J100" s="27"/>
    </row>
    <row r="101" spans="1:10">
      <c r="A101" s="25"/>
      <c r="B101" s="26"/>
      <c r="C101" s="27"/>
      <c r="D101" s="27"/>
      <c r="E101" s="27"/>
      <c r="F101" s="27"/>
      <c r="G101" s="27"/>
      <c r="H101" s="27"/>
      <c r="I101" s="27"/>
      <c r="J101" s="27"/>
    </row>
    <row r="102" spans="1:10">
      <c r="A102" s="25"/>
      <c r="B102" s="26"/>
      <c r="C102" s="27"/>
      <c r="D102" s="27"/>
      <c r="E102" s="27"/>
      <c r="F102" s="27"/>
      <c r="G102" s="27"/>
      <c r="H102" s="27"/>
      <c r="I102" s="27"/>
      <c r="J102" s="27"/>
    </row>
    <row r="103" spans="1:10">
      <c r="A103" s="25"/>
      <c r="B103" s="26"/>
      <c r="C103" s="27"/>
      <c r="D103" s="27"/>
      <c r="E103" s="27"/>
      <c r="F103" s="27"/>
      <c r="G103" s="27"/>
      <c r="H103" s="27"/>
      <c r="I103" s="27"/>
      <c r="J103" s="27"/>
    </row>
    <row r="104" spans="1:10">
      <c r="A104" s="25"/>
      <c r="B104" s="26"/>
      <c r="C104" s="27"/>
      <c r="D104" s="27"/>
      <c r="E104" s="27"/>
      <c r="F104" s="27"/>
      <c r="G104" s="27"/>
      <c r="H104" s="27"/>
      <c r="I104" s="27"/>
      <c r="J104" s="27"/>
    </row>
    <row r="105" spans="1:10">
      <c r="A105" s="25"/>
      <c r="B105" s="26"/>
      <c r="C105" s="27"/>
      <c r="D105" s="27"/>
      <c r="E105" s="27"/>
      <c r="F105" s="27"/>
      <c r="G105" s="27"/>
      <c r="H105" s="27"/>
      <c r="I105" s="27"/>
      <c r="J105" s="27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2017-2020 Batch</vt:lpstr>
      <vt:lpstr>2018-2021 Batch</vt:lpstr>
      <vt:lpstr>2019-2022 Batch</vt:lpstr>
      <vt:lpstr>2020-2023 Batch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User</cp:lastModifiedBy>
  <dcterms:created xsi:type="dcterms:W3CDTF">2023-07-02T03:41:55Z</dcterms:created>
  <dcterms:modified xsi:type="dcterms:W3CDTF">2023-10-05T13:50:06Z</dcterms:modified>
</cp:coreProperties>
</file>