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CO Attainment-2017-20" sheetId="1" r:id="rId1"/>
    <sheet name="CO Attainment-2018-21" sheetId="2" r:id="rId2"/>
    <sheet name="CO Attainment-2019-22" sheetId="3" r:id="rId3"/>
    <sheet name="CO Attainment-2020-23" sheetId="4" r:id="rId4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4"/>
  <c r="O12" l="1"/>
  <c r="O11"/>
  <c r="O10"/>
  <c r="O9"/>
  <c r="O8"/>
  <c r="O7"/>
  <c r="O6"/>
  <c r="O12" i="3"/>
  <c r="O11"/>
  <c r="O10"/>
  <c r="O9"/>
  <c r="O8"/>
  <c r="O7"/>
  <c r="O6"/>
  <c r="O12" i="2"/>
  <c r="O11"/>
  <c r="O10"/>
  <c r="O9"/>
  <c r="O8"/>
  <c r="O7"/>
  <c r="O6"/>
  <c r="O12" i="1"/>
  <c r="O11"/>
  <c r="O10"/>
  <c r="O9"/>
  <c r="O8"/>
  <c r="O7"/>
  <c r="O6"/>
  <c r="N12" i="4"/>
  <c r="M12"/>
  <c r="N11"/>
  <c r="M11"/>
  <c r="N10"/>
  <c r="M10"/>
  <c r="N9"/>
  <c r="M9"/>
  <c r="N8"/>
  <c r="M8"/>
  <c r="N7"/>
  <c r="M7"/>
  <c r="N6"/>
  <c r="N12" i="3"/>
  <c r="M12"/>
  <c r="P12" s="1"/>
  <c r="S20" s="1"/>
  <c r="N11"/>
  <c r="M11"/>
  <c r="N10"/>
  <c r="M10"/>
  <c r="Q21" s="1"/>
  <c r="N9"/>
  <c r="M9"/>
  <c r="N8"/>
  <c r="M8"/>
  <c r="P8" s="1"/>
  <c r="O20" s="1"/>
  <c r="N7"/>
  <c r="M7"/>
  <c r="N6"/>
  <c r="M6"/>
  <c r="M21" s="1"/>
  <c r="N12" i="2"/>
  <c r="M12"/>
  <c r="N11"/>
  <c r="M11"/>
  <c r="R21" s="1"/>
  <c r="N10"/>
  <c r="M10"/>
  <c r="Q21" s="1"/>
  <c r="N9"/>
  <c r="M9"/>
  <c r="P9" s="1"/>
  <c r="P20" s="1"/>
  <c r="N8"/>
  <c r="M8"/>
  <c r="P8" s="1"/>
  <c r="O20" s="1"/>
  <c r="N7"/>
  <c r="M7"/>
  <c r="P7" s="1"/>
  <c r="N20" s="1"/>
  <c r="N6"/>
  <c r="M6"/>
  <c r="M21" s="1"/>
  <c r="N6" i="1"/>
  <c r="N7"/>
  <c r="N8"/>
  <c r="N9"/>
  <c r="N10"/>
  <c r="N11"/>
  <c r="N12"/>
  <c r="M12"/>
  <c r="M11"/>
  <c r="M10"/>
  <c r="M9"/>
  <c r="M8"/>
  <c r="M7"/>
  <c r="N21" s="1"/>
  <c r="M6"/>
  <c r="R21" i="4" l="1"/>
  <c r="P6"/>
  <c r="M20" s="1"/>
  <c r="Q21"/>
  <c r="P9"/>
  <c r="P20" s="1"/>
  <c r="P21"/>
  <c r="P8"/>
  <c r="O20" s="1"/>
  <c r="O21"/>
  <c r="P7"/>
  <c r="N20" s="1"/>
  <c r="M21"/>
  <c r="P12"/>
  <c r="S20" s="1"/>
  <c r="P10"/>
  <c r="Q20" s="1"/>
  <c r="Q22" s="1"/>
  <c r="Q23" s="1"/>
  <c r="P12" i="2"/>
  <c r="S20" s="1"/>
  <c r="P12" i="1"/>
  <c r="S20" s="1"/>
  <c r="P11"/>
  <c r="R20" s="1"/>
  <c r="P10"/>
  <c r="Q20" s="1"/>
  <c r="P9"/>
  <c r="P20" s="1"/>
  <c r="P8"/>
  <c r="O20" s="1"/>
  <c r="P6"/>
  <c r="M20" s="1"/>
  <c r="P6" i="3"/>
  <c r="M20" s="1"/>
  <c r="P9"/>
  <c r="P20" s="1"/>
  <c r="P22" s="1"/>
  <c r="P23" s="1"/>
  <c r="P7"/>
  <c r="N20" s="1"/>
  <c r="R21"/>
  <c r="P21"/>
  <c r="P10"/>
  <c r="Q20" s="1"/>
  <c r="Q22" s="1"/>
  <c r="Q23" s="1"/>
  <c r="O21"/>
  <c r="P6" i="2"/>
  <c r="M20" s="1"/>
  <c r="M22" s="1"/>
  <c r="M23" s="1"/>
  <c r="P10"/>
  <c r="Q20" s="1"/>
  <c r="O21"/>
  <c r="P21"/>
  <c r="P7" i="1"/>
  <c r="N20" s="1"/>
  <c r="N22" s="1"/>
  <c r="N23" s="1"/>
  <c r="O22" i="4"/>
  <c r="O23" s="1"/>
  <c r="N21"/>
  <c r="N22" s="1"/>
  <c r="N23" s="1"/>
  <c r="P11"/>
  <c r="R20" s="1"/>
  <c r="R22" s="1"/>
  <c r="R23" s="1"/>
  <c r="S21"/>
  <c r="M22" i="3"/>
  <c r="M23" s="1"/>
  <c r="O22"/>
  <c r="O23" s="1"/>
  <c r="N21"/>
  <c r="P11"/>
  <c r="R20" s="1"/>
  <c r="S21"/>
  <c r="S22" s="1"/>
  <c r="S23" s="1"/>
  <c r="O22" i="2"/>
  <c r="O23" s="1"/>
  <c r="P22"/>
  <c r="P23" s="1"/>
  <c r="Q22"/>
  <c r="Q23" s="1"/>
  <c r="N21"/>
  <c r="N22" s="1"/>
  <c r="N23" s="1"/>
  <c r="P11"/>
  <c r="R20" s="1"/>
  <c r="R22" s="1"/>
  <c r="R23" s="1"/>
  <c r="S21"/>
  <c r="P21" i="1"/>
  <c r="M21"/>
  <c r="O21"/>
  <c r="Q21"/>
  <c r="R21"/>
  <c r="R22" s="1"/>
  <c r="R23" s="1"/>
  <c r="S21"/>
  <c r="Q22" l="1"/>
  <c r="Q23" s="1"/>
  <c r="S22"/>
  <c r="S23" s="1"/>
  <c r="P22" i="4"/>
  <c r="P23" s="1"/>
  <c r="M22"/>
  <c r="M23" s="1"/>
  <c r="S22"/>
  <c r="S23" s="1"/>
  <c r="R22" i="3"/>
  <c r="R23" s="1"/>
  <c r="S22" i="2"/>
  <c r="S23" s="1"/>
  <c r="N22" i="3"/>
  <c r="N23" s="1"/>
  <c r="P22" i="1"/>
  <c r="P23" s="1"/>
  <c r="M22"/>
  <c r="M23" s="1"/>
  <c r="O22"/>
  <c r="O23" s="1"/>
</calcChain>
</file>

<file path=xl/sharedStrings.xml><?xml version="1.0" encoding="utf-8"?>
<sst xmlns="http://schemas.openxmlformats.org/spreadsheetml/2006/main" count="420" uniqueCount="268">
  <si>
    <t>NISTARINI COLLEGE, PURULIA</t>
  </si>
  <si>
    <t>Sl. No.</t>
  </si>
  <si>
    <t>Name of the Student</t>
  </si>
  <si>
    <t>SGPA - 1</t>
  </si>
  <si>
    <t>SGPA - 2</t>
  </si>
  <si>
    <t>SGPA - 3</t>
  </si>
  <si>
    <t>SGPA - 4</t>
  </si>
  <si>
    <t>SGPA - 5</t>
  </si>
  <si>
    <t>SGPA - 6</t>
  </si>
  <si>
    <t>CGPA</t>
  </si>
  <si>
    <t>SGPA ANALYSIS</t>
  </si>
  <si>
    <t>No. of Students with SGPA between 8 - 10</t>
  </si>
  <si>
    <t>No. of Students with SGPA between 6 - 8</t>
  </si>
  <si>
    <t>No. of Students with SGPA &lt; 6</t>
  </si>
  <si>
    <t>Semester</t>
  </si>
  <si>
    <t>SEMESTER-WISE CO ANALYSIS</t>
  </si>
  <si>
    <t>Program Outcome</t>
  </si>
  <si>
    <t>SEMESTER</t>
  </si>
  <si>
    <t>COURSE OUTCOMES</t>
  </si>
  <si>
    <t>Total Students</t>
  </si>
  <si>
    <t>No. of students with SGPA &gt; 6</t>
  </si>
  <si>
    <t>Semester-wise CO Attainment (%)</t>
  </si>
  <si>
    <t>CO Attainment Level</t>
  </si>
  <si>
    <t>SEM-1</t>
  </si>
  <si>
    <t>SEM-2</t>
  </si>
  <si>
    <t>SEM-3</t>
  </si>
  <si>
    <t>SEM-4</t>
  </si>
  <si>
    <t>SEM-5</t>
  </si>
  <si>
    <t>SEM-6</t>
  </si>
  <si>
    <t>Regn. No. with year</t>
  </si>
  <si>
    <t xml:space="preserve">   </t>
  </si>
  <si>
    <t>Total</t>
  </si>
  <si>
    <t xml:space="preserve">Instructions: 1. Fill up columns A to J.2. Fill up the total number of CO of the CC-papers (NOT GE/AECC/LCC) in columns M to R (yellow), and total PO in column S (yellow). 3. Write the values of XX and X in the conclusion box. </t>
  </si>
  <si>
    <t>Amrita Dutta</t>
  </si>
  <si>
    <t>Sefali Mahato</t>
  </si>
  <si>
    <t>Asha Dey</t>
  </si>
  <si>
    <t>Dipti Prasad</t>
  </si>
  <si>
    <t>Ankita Mandal</t>
  </si>
  <si>
    <t>Tumpa Rani Mahato</t>
  </si>
  <si>
    <t>Jamuna Mahato</t>
  </si>
  <si>
    <t>Snigdha Mandal</t>
  </si>
  <si>
    <t>Sumana Mahato</t>
  </si>
  <si>
    <t>Disha Dutta</t>
  </si>
  <si>
    <t>Asmita Dutta</t>
  </si>
  <si>
    <t>Sweta Chatterjee</t>
  </si>
  <si>
    <t>Sahanaj Khatun</t>
  </si>
  <si>
    <t>Snigdha Dey</t>
  </si>
  <si>
    <t>Payal Majee</t>
  </si>
  <si>
    <t>Sadhana Mahato</t>
  </si>
  <si>
    <t>Sumitra Kumar</t>
  </si>
  <si>
    <t>Aparupa Pathak</t>
  </si>
  <si>
    <t>Mamataj Khatun</t>
  </si>
  <si>
    <t>Dipanwita Chowdhury</t>
  </si>
  <si>
    <t>Himani Saren</t>
  </si>
  <si>
    <t>Uma Rani Mahata</t>
  </si>
  <si>
    <t>Soma Mahato</t>
  </si>
  <si>
    <t>Kaberi Mahato</t>
  </si>
  <si>
    <t>Rekha Mandal</t>
  </si>
  <si>
    <t>Keya Banerjee</t>
  </si>
  <si>
    <t>Tanushree Mandi</t>
  </si>
  <si>
    <t>Soumita Pati</t>
  </si>
  <si>
    <t>Sneha Chandra</t>
  </si>
  <si>
    <t>Moumita Banerjee</t>
  </si>
  <si>
    <t>Bulti Dutta</t>
  </si>
  <si>
    <t>Anita Chakraborty</t>
  </si>
  <si>
    <t>Anindita Bauri</t>
  </si>
  <si>
    <t>9437 of 2017-18</t>
  </si>
  <si>
    <t>9539 of 2017-18</t>
  </si>
  <si>
    <t>9456 of 2017-18</t>
  </si>
  <si>
    <t>9468 of 2017-18</t>
  </si>
  <si>
    <t>9448 of 2017-18</t>
  </si>
  <si>
    <t>9571 of 2017-18</t>
  </si>
  <si>
    <t>9476 of 2017-18</t>
  </si>
  <si>
    <t>9545 of 2017-18</t>
  </si>
  <si>
    <t>9557 of 2017-18</t>
  </si>
  <si>
    <t>9469 of 2017-18</t>
  </si>
  <si>
    <t>9457 of 2017-18</t>
  </si>
  <si>
    <t>9568 of 2017-18</t>
  </si>
  <si>
    <t>9533 of 2017-18</t>
  </si>
  <si>
    <t>9544 of 2017-18</t>
  </si>
  <si>
    <t>9595 of 2017-18</t>
  </si>
  <si>
    <t>9532 of 2017-18</t>
  </si>
  <si>
    <t>9558 of 2017-18</t>
  </si>
  <si>
    <t>9454 of 2017-18</t>
  </si>
  <si>
    <t>9409 of 2017-18</t>
  </si>
  <si>
    <t>9467 of 2017-18</t>
  </si>
  <si>
    <t>16049 of 2017-18</t>
  </si>
  <si>
    <t>9572 of 2017-18</t>
  </si>
  <si>
    <t>9546 of 2017-18</t>
  </si>
  <si>
    <t>9483 of 2017-18</t>
  </si>
  <si>
    <t>9530 of 2017-18</t>
  </si>
  <si>
    <t>9484 of 2017-18</t>
  </si>
  <si>
    <t>9570 of 2017-18</t>
  </si>
  <si>
    <t>9549 of 2017-18</t>
  </si>
  <si>
    <t>9543 of 2017-18</t>
  </si>
  <si>
    <t>9499 of 2017-18</t>
  </si>
  <si>
    <t>9463 of 2017-18</t>
  </si>
  <si>
    <t>9443 of 2017-18</t>
  </si>
  <si>
    <t>9441 of 2017-18</t>
  </si>
  <si>
    <t>ANISHA GOSWAMI</t>
  </si>
  <si>
    <t>ANNAPURNA MAHATO</t>
  </si>
  <si>
    <t>BARNALI MAHATO</t>
  </si>
  <si>
    <t>BARSHA PAUL</t>
  </si>
  <si>
    <t>CHAYANIKA BANERJEE</t>
  </si>
  <si>
    <t>CHUMKI PATRA</t>
  </si>
  <si>
    <t>DEBARPITA PAUL</t>
  </si>
  <si>
    <t>DEBIKA DUTTA</t>
  </si>
  <si>
    <t>DIPTI KARMAKAR</t>
  </si>
  <si>
    <t>ISHIKA KUNDU</t>
  </si>
  <si>
    <t>MOUMITA DEY</t>
  </si>
  <si>
    <t>MOUTUSI MAHATO</t>
  </si>
  <si>
    <t>NIBEDITA MAHATO</t>
  </si>
  <si>
    <t>PALLABI MAHATO</t>
  </si>
  <si>
    <t>PAPIYA KUMBHAKAR</t>
  </si>
  <si>
    <t>PAYEL KUNDU</t>
  </si>
  <si>
    <t>PINKI MONDAL</t>
  </si>
  <si>
    <t>PINKI PARAMANIK</t>
  </si>
  <si>
    <t>PINKI ROY</t>
  </si>
  <si>
    <t>PRITILATA MAJEE</t>
  </si>
  <si>
    <t>PUJA CHEL</t>
  </si>
  <si>
    <t>PUJA KAR</t>
  </si>
  <si>
    <t>REBIKA MAHATO</t>
  </si>
  <si>
    <t>RIMA DAN</t>
  </si>
  <si>
    <t>RISPA GANGULY</t>
  </si>
  <si>
    <t>RUMPA MAHATA</t>
  </si>
  <si>
    <t>SANJANA DAS</t>
  </si>
  <si>
    <t>SARNA SOREN</t>
  </si>
  <si>
    <t>SAMPA MAHATO</t>
  </si>
  <si>
    <t>SMRITI MAHATO</t>
  </si>
  <si>
    <t>SOMA MAHATO</t>
  </si>
  <si>
    <t>SUMANA PATI</t>
  </si>
  <si>
    <t>SUMITRA MAHATO</t>
  </si>
  <si>
    <t>SUPRIYA MANDAL</t>
  </si>
  <si>
    <t>SURANJANA MAHATO</t>
  </si>
  <si>
    <t>`009837 of 2018-19</t>
  </si>
  <si>
    <t>`009997 of 2018-19</t>
  </si>
  <si>
    <t>`009854 of 2018-19</t>
  </si>
  <si>
    <t>`010083 of 2018-19</t>
  </si>
  <si>
    <t>`009864 of 2018-19</t>
  </si>
  <si>
    <t>`009865 of 2018-19</t>
  </si>
  <si>
    <t>`009867 of 2018-19</t>
  </si>
  <si>
    <t>`009868 of 2018-19</t>
  </si>
  <si>
    <t>`009871 of 2018-19</t>
  </si>
  <si>
    <t>`009878 of 2018-19</t>
  </si>
  <si>
    <t>`009904 of 2018-19</t>
  </si>
  <si>
    <t>`009907 of 2018-19</t>
  </si>
  <si>
    <t>`009910 of 2018-19</t>
  </si>
  <si>
    <t>`009913 of 2018-19</t>
  </si>
  <si>
    <t>`009917 of 2018-19</t>
  </si>
  <si>
    <t>`009919 of 2018-19</t>
  </si>
  <si>
    <t>`009922 of 2018-19</t>
  </si>
  <si>
    <t>`009923 of 2018-19</t>
  </si>
  <si>
    <t>`009921 of 2018-19</t>
  </si>
  <si>
    <t>`009927 of 2018-19</t>
  </si>
  <si>
    <t>`009937 of 2018-19</t>
  </si>
  <si>
    <t>`009939 of 2018-19</t>
  </si>
  <si>
    <t>`009945 of 2018-19</t>
  </si>
  <si>
    <t>`009947 of 2018-19</t>
  </si>
  <si>
    <t>`010010 of 2018-19</t>
  </si>
  <si>
    <t>`009949 of 2018-19</t>
  </si>
  <si>
    <t>`009956 of 2018-19</t>
  </si>
  <si>
    <t>`009960 of 2018-19</t>
  </si>
  <si>
    <t>`009952 of 2018-19</t>
  </si>
  <si>
    <t>`010012 of 2018-19</t>
  </si>
  <si>
    <t>`009973 of 2018-19</t>
  </si>
  <si>
    <t>`009983 of 2018-19</t>
  </si>
  <si>
    <t>`009984 of 2018-19</t>
  </si>
  <si>
    <t>`009987 of 2018-19</t>
  </si>
  <si>
    <t>`009988 of 2018-19</t>
  </si>
  <si>
    <t>ALOMANI GOPE</t>
  </si>
  <si>
    <t>APARNA KUMAR</t>
  </si>
  <si>
    <t>BARKHA BARMAN</t>
  </si>
  <si>
    <t>BARSHA PATI</t>
  </si>
  <si>
    <t>CHANDANA MAHATO</t>
  </si>
  <si>
    <t>DEEPSHIKHA MAHATO</t>
  </si>
  <si>
    <t>ISHITA DUTTA</t>
  </si>
  <si>
    <t>JAYA DARIPA</t>
  </si>
  <si>
    <t>KALYANI MAHATA</t>
  </si>
  <si>
    <t>MADHUMITA KUNDU</t>
  </si>
  <si>
    <t>MOUMITA KUNDU</t>
  </si>
  <si>
    <t>NANDINI MAHATO</t>
  </si>
  <si>
    <t>NEHA BHANDARI</t>
  </si>
  <si>
    <t>PRIYA GORAI</t>
  </si>
  <si>
    <t>PRIYANKA DAS</t>
  </si>
  <si>
    <t>RITWEEKA KAR</t>
  </si>
  <si>
    <t>SMRITIKONA MAHATO</t>
  </si>
  <si>
    <t>SOHINI MAJHI</t>
  </si>
  <si>
    <t>SUDESHNA MAJHI</t>
  </si>
  <si>
    <t>SUDESNA MAJEE</t>
  </si>
  <si>
    <t>SUSAMA MAHATO</t>
  </si>
  <si>
    <t>SUSMITA MAHATO</t>
  </si>
  <si>
    <t>TANUSHREE GORAI</t>
  </si>
  <si>
    <t>TUMPA MAHATO</t>
  </si>
  <si>
    <t>`009297 of 2019-20</t>
  </si>
  <si>
    <t>`009310 of 2019-20</t>
  </si>
  <si>
    <t>`009317 of 2019-20</t>
  </si>
  <si>
    <t>`009319 of 2019-20</t>
  </si>
  <si>
    <t>`009322 of 2019-20</t>
  </si>
  <si>
    <t>`009325 of 2019-20</t>
  </si>
  <si>
    <t>`009328 of 2019-20</t>
  </si>
  <si>
    <t>`009329 of 2019-20</t>
  </si>
  <si>
    <t>`009335 of 2019-20</t>
  </si>
  <si>
    <t>`009344 of 2019-20</t>
  </si>
  <si>
    <t>`009353 of 2019-20</t>
  </si>
  <si>
    <t>`009356 of 2019-20</t>
  </si>
  <si>
    <t>`009357 of 2019-20</t>
  </si>
  <si>
    <t>`009376 of 2019-20</t>
  </si>
  <si>
    <t>`009379 of 2019-20</t>
  </si>
  <si>
    <t>`009419of 2019-20</t>
  </si>
  <si>
    <t>`009420 of 2019-20</t>
  </si>
  <si>
    <t>`009430 of 2019-20</t>
  </si>
  <si>
    <t>`009432 of 2019-20</t>
  </si>
  <si>
    <t>`009434 of 2019-20</t>
  </si>
  <si>
    <t>`009439 of 2019-20</t>
  </si>
  <si>
    <t>`009410 of 2019-20</t>
  </si>
  <si>
    <t>`009409 of 2019-20</t>
  </si>
  <si>
    <t>`009388 of 2019-20</t>
  </si>
  <si>
    <t>`009407 of 2019-20</t>
  </si>
  <si>
    <t>CO: 1 - 18</t>
  </si>
  <si>
    <t>CO: 1 - 11</t>
  </si>
  <si>
    <t>CO: 1 - 21</t>
  </si>
  <si>
    <t>CO: 1 - 22</t>
  </si>
  <si>
    <t>CO: 1 - 20</t>
  </si>
  <si>
    <t>PO: 1-6</t>
  </si>
  <si>
    <t>IT IS OBSERVED IN THE FINAL RESULT (CGPA) THAT, 100 % STUDENTS ACHIEVED MORE THAN 60% MARKS, SO THE HIGHEST CO ATTAINMENT LEVEL-3 HAS BEEN ATTAINED.</t>
  </si>
  <si>
    <t>ALPANA MAHATO</t>
  </si>
  <si>
    <t>AMBIKA GORAI</t>
  </si>
  <si>
    <t>ARCHANA GORAIN</t>
  </si>
  <si>
    <t>ARPITA SINGH</t>
  </si>
  <si>
    <t>ICHHAMOYEE BANERJEE</t>
  </si>
  <si>
    <t>MALLIKA MAHATO</t>
  </si>
  <si>
    <t>PRATIVA MAHATO</t>
  </si>
  <si>
    <t>PUJA MAHATO</t>
  </si>
  <si>
    <t>RAJESWAREE MAHATO</t>
  </si>
  <si>
    <t>RENUKA MAHATO</t>
  </si>
  <si>
    <t>RINKU MAHATA</t>
  </si>
  <si>
    <t>RUMPA MAHATO</t>
  </si>
  <si>
    <t>RUPALI MAHATO</t>
  </si>
  <si>
    <t>SANGITA MAHATO</t>
  </si>
  <si>
    <t>SMRITI PANDA</t>
  </si>
  <si>
    <t>10028 of 20-21</t>
  </si>
  <si>
    <t>10029 of 20-21</t>
  </si>
  <si>
    <t>10039 of 20-21</t>
  </si>
  <si>
    <t>10042 of 20-21</t>
  </si>
  <si>
    <t>10052 of 20-21</t>
  </si>
  <si>
    <t>10064 of 20-21</t>
  </si>
  <si>
    <t>10084 of 20-21</t>
  </si>
  <si>
    <t>10092 of 20-21</t>
  </si>
  <si>
    <t>10096 of 20-21</t>
  </si>
  <si>
    <t>10098 of 20-21</t>
  </si>
  <si>
    <t>10100 of 20-21</t>
  </si>
  <si>
    <t>10105 of 20-21</t>
  </si>
  <si>
    <t>10106 of 20-21</t>
  </si>
  <si>
    <t>10110 of 20-21</t>
  </si>
  <si>
    <t>10123 of 20-21</t>
  </si>
  <si>
    <t>GPW</t>
  </si>
  <si>
    <t>IT IS OBSERVED IN THE FINAL RESULT (CGPA) THAT, 80 % STUDENTS ACHIEVED MORE THAN 60% MARKS, SO THE HIGHEST CO ATTAINMENT LEVEL-3 HAS BEEN ATTAINED.</t>
  </si>
  <si>
    <t>Sutapa Banerjee</t>
  </si>
  <si>
    <t>9566 of 2017-18</t>
  </si>
  <si>
    <t>Supriya Singh</t>
  </si>
  <si>
    <t>9561 of 2017-18</t>
  </si>
  <si>
    <r>
      <t xml:space="preserve">Target Levels:
</t>
    </r>
    <r>
      <rPr>
        <b/>
        <sz val="11"/>
        <color rgb="FFC00000"/>
        <rFont val="Calibri"/>
        <family val="2"/>
        <scheme val="minor"/>
      </rPr>
      <t>Level - 1: 50%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F0"/>
        <rFont val="Calibri"/>
        <family val="2"/>
        <scheme val="minor"/>
      </rPr>
      <t>Level - 2: 60%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 xml:space="preserve">Level - 3: 75% students getting 60% marks.
</t>
    </r>
  </si>
  <si>
    <t>DEPARTMENT: MATHEMATICS                                                                                         ATTAINMENT BASED ON SGPA (FOR ALL THE 6 SEMESTERS) AND CGPA FOR ACADEMIC SESSION 2020-23</t>
  </si>
  <si>
    <t>PROGRAM CODE: BMTM</t>
  </si>
  <si>
    <t>DEPARTMENT:  MATHEMATICS                                                                                        ATTAINMENT BASED ON SGPA (FOR ALL THE 6 SEMESTERS) AND CGPA FOR ACADEMIC SESSION 2019-22</t>
  </si>
  <si>
    <t>DEPARTMENT: MATHEMATICS                                                                                         ATTAINMENT BASED ON SGPA (FOR ALL THE 6 SEMESTERS) AND CGPA FOR ACADEMIC SESSION 2018-21</t>
  </si>
  <si>
    <t>DEPARTMENT: MATHEMATICS                                                                                         ATTAINMENT BASED ON SGPA (FOR ALL THE 6 SEMESTERS) AND CGPA FOR ACADEMIC SESSION 2017-20</t>
  </si>
  <si>
    <t>IT IS OBSERVED IN THE FINAL RESULT (CGPA) THAT, 94.29% STUDENTS ACHIEVED MORE THAN 60% MARKS, SO THE HIGHEST CO ATTAINMENT LEVEL-3 HAS BEEN ATTAINED.</t>
  </si>
</sst>
</file>

<file path=xl/styles.xml><?xml version="1.0" encoding="utf-8"?>
<styleSheet xmlns="http://schemas.openxmlformats.org/spreadsheetml/2006/main">
  <numFmts count="1">
    <numFmt numFmtId="164" formatCode="###0;###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Arial"/>
    </font>
    <font>
      <sz val="9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2" fontId="0" fillId="0" borderId="5" xfId="0" applyNumberForma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2" fontId="13" fillId="0" borderId="1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164" fontId="11" fillId="0" borderId="20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2" fontId="15" fillId="0" borderId="22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/>
    </xf>
    <xf numFmtId="2" fontId="12" fillId="0" borderId="16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center" vertical="center"/>
    </xf>
    <xf numFmtId="0" fontId="12" fillId="0" borderId="1" xfId="0" applyFont="1" applyFill="1" applyBorder="1"/>
    <xf numFmtId="0" fontId="12" fillId="0" borderId="27" xfId="0" applyFont="1" applyFill="1" applyBorder="1" applyAlignment="1">
      <alignment horizontal="center" vertical="center"/>
    </xf>
    <xf numFmtId="2" fontId="12" fillId="0" borderId="18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2" fontId="13" fillId="0" borderId="28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2" fontId="12" fillId="0" borderId="29" xfId="0" applyNumberFormat="1" applyFont="1" applyFill="1" applyBorder="1" applyAlignment="1">
      <alignment horizontal="center" vertical="center"/>
    </xf>
    <xf numFmtId="2" fontId="12" fillId="0" borderId="13" xfId="0" applyNumberFormat="1" applyFont="1" applyFill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2" fontId="12" fillId="0" borderId="18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2" fontId="12" fillId="0" borderId="3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2" fillId="0" borderId="31" xfId="0" applyNumberFormat="1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2" fontId="12" fillId="0" borderId="31" xfId="0" applyNumberFormat="1" applyFont="1" applyBorder="1" applyAlignment="1">
      <alignment horizontal="center" vertical="center"/>
    </xf>
    <xf numFmtId="2" fontId="13" fillId="0" borderId="17" xfId="0" applyNumberFormat="1" applyFont="1" applyBorder="1" applyAlignment="1">
      <alignment horizontal="center" vertical="center"/>
    </xf>
    <xf numFmtId="2" fontId="12" fillId="0" borderId="34" xfId="0" applyNumberFormat="1" applyFont="1" applyFill="1" applyBorder="1" applyAlignment="1">
      <alignment horizontal="center" vertical="center"/>
    </xf>
    <xf numFmtId="2" fontId="12" fillId="0" borderId="3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6"/>
  <sheetViews>
    <sheetView tabSelected="1" topLeftCell="G10" workbookViewId="0">
      <selection activeCell="Q16" sqref="Q16"/>
    </sheetView>
  </sheetViews>
  <sheetFormatPr defaultRowHeight="15"/>
  <cols>
    <col min="2" max="2" width="20.140625" bestFit="1" customWidth="1"/>
    <col min="3" max="3" width="17.5703125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6" ht="20.45" customHeight="1">
      <c r="A2" s="102" t="s">
        <v>32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6" ht="22.9" customHeight="1">
      <c r="A3" s="101" t="s">
        <v>266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6">
      <c r="A4" s="103" t="s">
        <v>263</v>
      </c>
      <c r="B4" s="103"/>
      <c r="C4" s="103"/>
      <c r="D4" s="103"/>
      <c r="E4" s="103" t="s">
        <v>30</v>
      </c>
      <c r="F4" s="103"/>
      <c r="G4" s="103"/>
      <c r="H4" s="103"/>
      <c r="I4" s="103"/>
      <c r="J4" s="103"/>
      <c r="L4" s="1"/>
      <c r="M4" s="103" t="s">
        <v>10</v>
      </c>
      <c r="N4" s="103"/>
      <c r="O4" s="103"/>
    </row>
    <row r="5" spans="1:16" ht="45.75" thickBot="1">
      <c r="A5" s="91" t="s">
        <v>1</v>
      </c>
      <c r="B5" s="91" t="s">
        <v>2</v>
      </c>
      <c r="C5" s="92" t="s">
        <v>29</v>
      </c>
      <c r="D5" s="91" t="s">
        <v>3</v>
      </c>
      <c r="E5" s="91" t="s">
        <v>4</v>
      </c>
      <c r="F5" s="91" t="s">
        <v>5</v>
      </c>
      <c r="G5" s="91" t="s">
        <v>6</v>
      </c>
      <c r="H5" s="91" t="s">
        <v>7</v>
      </c>
      <c r="I5" s="91" t="s">
        <v>8</v>
      </c>
      <c r="J5" s="9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19" t="s">
        <v>31</v>
      </c>
    </row>
    <row r="6" spans="1:16">
      <c r="A6" s="22">
        <v>1</v>
      </c>
      <c r="B6" s="49" t="s">
        <v>33</v>
      </c>
      <c r="C6" s="95" t="s">
        <v>66</v>
      </c>
      <c r="D6" s="23">
        <v>8.18</v>
      </c>
      <c r="E6" s="24">
        <v>8.6</v>
      </c>
      <c r="F6" s="24">
        <v>10</v>
      </c>
      <c r="G6" s="24">
        <v>9.77</v>
      </c>
      <c r="H6" s="24">
        <v>9</v>
      </c>
      <c r="I6" s="105">
        <v>10</v>
      </c>
      <c r="J6" s="26">
        <v>9.31</v>
      </c>
      <c r="L6" s="6">
        <v>1</v>
      </c>
      <c r="M6" s="4">
        <f>COUNTIFS($D$6:$D$46, "&lt;10.01", $D$6:$D$46, "&gt;7.99")</f>
        <v>8</v>
      </c>
      <c r="N6" s="9">
        <f>COUNTIFS($D$6:$D$46, "&lt;8.0", $D$6:$D$46, "&gt;5.99")</f>
        <v>23</v>
      </c>
      <c r="O6" s="4">
        <f>SUM(COUNTIFS($D$6:$D$46, {"&lt;6","GPW"}))</f>
        <v>4</v>
      </c>
      <c r="P6" s="1">
        <f>M6+N6+O6</f>
        <v>35</v>
      </c>
    </row>
    <row r="7" spans="1:16">
      <c r="A7" s="22">
        <v>2</v>
      </c>
      <c r="B7" s="49" t="s">
        <v>34</v>
      </c>
      <c r="C7" s="95" t="s">
        <v>67</v>
      </c>
      <c r="D7" s="27">
        <v>8.4499999999999993</v>
      </c>
      <c r="E7" s="22">
        <v>8.9</v>
      </c>
      <c r="F7" s="22">
        <v>9.31</v>
      </c>
      <c r="G7" s="22">
        <v>9.5399999999999991</v>
      </c>
      <c r="H7" s="22">
        <v>8.5</v>
      </c>
      <c r="I7" s="95">
        <v>10</v>
      </c>
      <c r="J7" s="29">
        <v>9.14</v>
      </c>
      <c r="L7" s="7">
        <v>2</v>
      </c>
      <c r="M7" s="9">
        <f>COUNTIFS($E$6:$E$46, "&lt;10.01", $E$6:$E$46, "&gt;7.99")</f>
        <v>12</v>
      </c>
      <c r="N7" s="4">
        <f>COUNTIFS($E$6:$E$46, "&lt;8.0", $E$6:$E$46, "&gt;5.99")</f>
        <v>16</v>
      </c>
      <c r="O7" s="4">
        <f>SUM(COUNTIFS($E$6:$E$46, {"&lt;6","GPW"}))</f>
        <v>7</v>
      </c>
      <c r="P7" s="1">
        <f t="shared" ref="P7:P12" si="0">M7+N7+O7</f>
        <v>35</v>
      </c>
    </row>
    <row r="8" spans="1:16">
      <c r="A8" s="22">
        <v>3</v>
      </c>
      <c r="B8" s="49" t="s">
        <v>35</v>
      </c>
      <c r="C8" s="95" t="s">
        <v>68</v>
      </c>
      <c r="D8" s="27">
        <v>8.73</v>
      </c>
      <c r="E8" s="22">
        <v>8.9</v>
      </c>
      <c r="F8" s="22">
        <v>8.85</v>
      </c>
      <c r="G8" s="22">
        <v>8.6199999999999992</v>
      </c>
      <c r="H8" s="22">
        <v>8</v>
      </c>
      <c r="I8" s="95">
        <v>10</v>
      </c>
      <c r="J8" s="30">
        <v>8.85</v>
      </c>
      <c r="L8" s="7">
        <v>3</v>
      </c>
      <c r="M8" s="4">
        <f>COUNTIFS($F$6:$F$46, "&lt;10.01", $F$6:$F$46, "&gt;7.99")</f>
        <v>11</v>
      </c>
      <c r="N8" s="4">
        <f>COUNTIFS($F$6:$F$46, "&lt;8.0", $F$6:$F$46, "&gt;5.99")</f>
        <v>22</v>
      </c>
      <c r="O8" s="4">
        <f>SUM(COUNTIFS($F$6:$F$46, {"&lt;6","GPW"}))</f>
        <v>2</v>
      </c>
      <c r="P8" s="1">
        <f t="shared" si="0"/>
        <v>35</v>
      </c>
    </row>
    <row r="9" spans="1:16">
      <c r="A9" s="22">
        <v>4</v>
      </c>
      <c r="B9" s="49" t="s">
        <v>36</v>
      </c>
      <c r="C9" s="95" t="s">
        <v>69</v>
      </c>
      <c r="D9" s="27">
        <v>8.36</v>
      </c>
      <c r="E9" s="22">
        <v>8</v>
      </c>
      <c r="F9" s="22">
        <v>8.6199999999999992</v>
      </c>
      <c r="G9" s="22">
        <v>9.08</v>
      </c>
      <c r="H9" s="22">
        <v>8.5</v>
      </c>
      <c r="I9" s="95">
        <v>10</v>
      </c>
      <c r="J9" s="30">
        <v>8.7899999999999991</v>
      </c>
      <c r="L9" s="7">
        <v>4</v>
      </c>
      <c r="M9" s="4">
        <f>COUNTIFS($G$6:$G$46, "&lt;10.01", $G$6:$G$46, "&gt;7.99")</f>
        <v>9</v>
      </c>
      <c r="N9" s="4">
        <f>COUNTIFS($G$6:$G$46, "&lt;8.0", $G$6:$G$46, "&gt;5.99")</f>
        <v>24</v>
      </c>
      <c r="O9" s="4">
        <f>SUM(COUNTIFS($G$6:$G$46, {"&lt;6","GPW"}))</f>
        <v>2</v>
      </c>
      <c r="P9" s="1">
        <f t="shared" si="0"/>
        <v>35</v>
      </c>
    </row>
    <row r="10" spans="1:16">
      <c r="A10" s="22">
        <v>5</v>
      </c>
      <c r="B10" s="49" t="s">
        <v>37</v>
      </c>
      <c r="C10" s="95" t="s">
        <v>70</v>
      </c>
      <c r="D10" s="27">
        <v>7.55</v>
      </c>
      <c r="E10" s="22">
        <v>8.6</v>
      </c>
      <c r="F10" s="22">
        <v>9.08</v>
      </c>
      <c r="G10" s="22">
        <v>9.08</v>
      </c>
      <c r="H10" s="22">
        <v>8.25</v>
      </c>
      <c r="I10" s="95">
        <v>10</v>
      </c>
      <c r="J10" s="30">
        <v>8.7899999999999991</v>
      </c>
      <c r="L10" s="7">
        <v>5</v>
      </c>
      <c r="M10" s="4">
        <f>COUNTIFS($H$6:$H$46, "&lt;10.01", $H$6:$H$46, "&gt;7.99")</f>
        <v>7</v>
      </c>
      <c r="N10" s="4">
        <f>COUNTIFS($H$6:$H$46, "&lt;8.00", $H$6:$H$46, "&gt;5.99")</f>
        <v>23</v>
      </c>
      <c r="O10" s="4">
        <f>SUM(COUNTIFS($H$6:$H$46, {"&lt;6","GPW"}))</f>
        <v>5</v>
      </c>
      <c r="P10" s="1">
        <f t="shared" si="0"/>
        <v>35</v>
      </c>
    </row>
    <row r="11" spans="1:16">
      <c r="A11" s="22">
        <v>6</v>
      </c>
      <c r="B11" s="49" t="s">
        <v>38</v>
      </c>
      <c r="C11" s="95" t="s">
        <v>71</v>
      </c>
      <c r="D11" s="27">
        <v>8.64</v>
      </c>
      <c r="E11" s="22">
        <v>8.6</v>
      </c>
      <c r="F11" s="22">
        <v>8.15</v>
      </c>
      <c r="G11" s="22">
        <v>9.08</v>
      </c>
      <c r="H11" s="22">
        <v>6.75</v>
      </c>
      <c r="I11" s="95">
        <v>10</v>
      </c>
      <c r="J11" s="29">
        <v>8.5399999999999991</v>
      </c>
      <c r="L11" s="7">
        <v>6</v>
      </c>
      <c r="M11" s="4">
        <f>COUNTIFS($I$6:$I$46, "&lt;10.01", $I$6:$I$46, "&gt;7.99")</f>
        <v>35</v>
      </c>
      <c r="N11" s="4">
        <f>COUNTIFS($I$6:$I$46, "&lt;8.00", $I$6:$I$46, "&gt;5.99")</f>
        <v>0</v>
      </c>
      <c r="O11" s="4">
        <f>SUM(COUNTIF($I$6:$I$46, {"&lt;6","GPW"}))</f>
        <v>0</v>
      </c>
      <c r="P11" s="1">
        <f t="shared" si="0"/>
        <v>35</v>
      </c>
    </row>
    <row r="12" spans="1:16">
      <c r="A12" s="22">
        <v>7</v>
      </c>
      <c r="B12" s="49" t="s">
        <v>39</v>
      </c>
      <c r="C12" s="95" t="s">
        <v>72</v>
      </c>
      <c r="D12" s="27">
        <v>8.36</v>
      </c>
      <c r="E12" s="22">
        <v>8.9</v>
      </c>
      <c r="F12" s="22">
        <v>8.15</v>
      </c>
      <c r="G12" s="22">
        <v>7.92</v>
      </c>
      <c r="H12" s="22">
        <v>8</v>
      </c>
      <c r="I12" s="95">
        <v>10</v>
      </c>
      <c r="J12" s="30">
        <v>8.5399999999999991</v>
      </c>
      <c r="L12" s="8" t="s">
        <v>9</v>
      </c>
      <c r="M12" s="1">
        <f>COUNTIFS($J$6:$J$46, "&lt;10.01", $J$6:$J$46, "&gt;7.99")</f>
        <v>10</v>
      </c>
      <c r="N12" s="1">
        <f>COUNTIFS($J$6:$J$46, "&lt;8.0", $J$6:$J$46, "&gt;5.99")</f>
        <v>23</v>
      </c>
      <c r="O12" s="1">
        <f>SUM(COUNTIFS($J$6:$J$46, {"&lt;6","GPW"}))</f>
        <v>2</v>
      </c>
      <c r="P12" s="1">
        <f t="shared" si="0"/>
        <v>35</v>
      </c>
    </row>
    <row r="13" spans="1:16">
      <c r="A13" s="22">
        <v>8</v>
      </c>
      <c r="B13" s="49" t="s">
        <v>40</v>
      </c>
      <c r="C13" s="95" t="s">
        <v>73</v>
      </c>
      <c r="D13" s="27">
        <v>8.36</v>
      </c>
      <c r="E13" s="22">
        <v>8</v>
      </c>
      <c r="F13" s="22">
        <v>9.08</v>
      </c>
      <c r="G13" s="22">
        <v>8.3800000000000008</v>
      </c>
      <c r="H13" s="22">
        <v>7</v>
      </c>
      <c r="I13" s="95">
        <v>10</v>
      </c>
      <c r="J13" s="30">
        <v>8.49</v>
      </c>
    </row>
    <row r="14" spans="1:16">
      <c r="A14" s="22">
        <v>9</v>
      </c>
      <c r="B14" s="49" t="s">
        <v>41</v>
      </c>
      <c r="C14" s="95" t="s">
        <v>74</v>
      </c>
      <c r="D14" s="27">
        <v>8.09</v>
      </c>
      <c r="E14" s="22">
        <v>8.1999999999999993</v>
      </c>
      <c r="F14" s="22">
        <v>8.6199999999999992</v>
      </c>
      <c r="G14" s="22">
        <v>7.69</v>
      </c>
      <c r="H14" s="22">
        <v>7.25</v>
      </c>
      <c r="I14" s="95">
        <v>10</v>
      </c>
      <c r="J14" s="30">
        <v>8.31</v>
      </c>
    </row>
    <row r="15" spans="1:16">
      <c r="A15" s="22">
        <v>10</v>
      </c>
      <c r="B15" s="49" t="s">
        <v>42</v>
      </c>
      <c r="C15" s="95" t="s">
        <v>75</v>
      </c>
      <c r="D15" s="27">
        <v>7.91</v>
      </c>
      <c r="E15" s="22">
        <v>8.5</v>
      </c>
      <c r="F15" s="22">
        <v>8.15</v>
      </c>
      <c r="G15" s="22">
        <v>7.69</v>
      </c>
      <c r="H15" s="22">
        <v>6.5</v>
      </c>
      <c r="I15" s="95">
        <v>10</v>
      </c>
      <c r="J15" s="30">
        <v>8.11</v>
      </c>
    </row>
    <row r="16" spans="1:16">
      <c r="A16" s="22">
        <v>11</v>
      </c>
      <c r="B16" s="49" t="s">
        <v>43</v>
      </c>
      <c r="C16" s="95" t="s">
        <v>76</v>
      </c>
      <c r="D16" s="27">
        <v>7.82</v>
      </c>
      <c r="E16" s="22">
        <v>8.4</v>
      </c>
      <c r="F16" s="22">
        <v>7.69</v>
      </c>
      <c r="G16" s="22">
        <v>7.46</v>
      </c>
      <c r="H16" s="22">
        <v>5.75</v>
      </c>
      <c r="I16" s="95">
        <v>10</v>
      </c>
      <c r="J16" s="30">
        <v>7.83</v>
      </c>
    </row>
    <row r="17" spans="1:19" ht="75">
      <c r="A17" s="22">
        <v>12</v>
      </c>
      <c r="B17" s="49" t="s">
        <v>44</v>
      </c>
      <c r="C17" s="95" t="s">
        <v>77</v>
      </c>
      <c r="D17" s="27">
        <v>7</v>
      </c>
      <c r="E17" s="22">
        <v>7.4</v>
      </c>
      <c r="F17" s="22">
        <v>7.23</v>
      </c>
      <c r="G17" s="22">
        <v>8.15</v>
      </c>
      <c r="H17" s="22">
        <v>6.75</v>
      </c>
      <c r="I17" s="95">
        <v>10</v>
      </c>
      <c r="J17" s="30">
        <v>7.77</v>
      </c>
      <c r="L17" s="10" t="s">
        <v>261</v>
      </c>
      <c r="M17" s="99" t="s">
        <v>15</v>
      </c>
      <c r="N17" s="99"/>
      <c r="O17" s="99"/>
      <c r="P17" s="99"/>
      <c r="Q17" s="99"/>
      <c r="R17" s="99"/>
      <c r="S17" s="2" t="s">
        <v>16</v>
      </c>
    </row>
    <row r="18" spans="1:19">
      <c r="A18" s="22">
        <v>13</v>
      </c>
      <c r="B18" s="49" t="s">
        <v>45</v>
      </c>
      <c r="C18" s="95" t="s">
        <v>78</v>
      </c>
      <c r="D18" s="27">
        <v>7.27</v>
      </c>
      <c r="E18" s="65">
        <v>8.1</v>
      </c>
      <c r="F18" s="22">
        <v>8.6199999999999992</v>
      </c>
      <c r="G18" s="22">
        <v>6.77</v>
      </c>
      <c r="H18" s="22">
        <v>6.25</v>
      </c>
      <c r="I18" s="95">
        <v>9.25</v>
      </c>
      <c r="J18" s="30">
        <v>7.7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9</v>
      </c>
    </row>
    <row r="19" spans="1:19">
      <c r="A19" s="22">
        <v>14</v>
      </c>
      <c r="B19" s="49" t="s">
        <v>46</v>
      </c>
      <c r="C19" s="95" t="s">
        <v>79</v>
      </c>
      <c r="D19" s="27">
        <v>6.45</v>
      </c>
      <c r="E19" s="65">
        <v>6.5</v>
      </c>
      <c r="F19" s="22">
        <v>7.92</v>
      </c>
      <c r="G19" s="22">
        <v>7.69</v>
      </c>
      <c r="H19" s="22">
        <v>6.5</v>
      </c>
      <c r="I19" s="97">
        <v>10</v>
      </c>
      <c r="J19" s="29">
        <v>7.56</v>
      </c>
      <c r="L19" s="1" t="s">
        <v>18</v>
      </c>
      <c r="M19" s="14" t="s">
        <v>218</v>
      </c>
      <c r="N19" s="14" t="s">
        <v>219</v>
      </c>
      <c r="O19" s="14" t="s">
        <v>220</v>
      </c>
      <c r="P19" s="14" t="s">
        <v>221</v>
      </c>
      <c r="Q19" s="14" t="s">
        <v>220</v>
      </c>
      <c r="R19" s="14" t="s">
        <v>222</v>
      </c>
      <c r="S19" s="14" t="s">
        <v>223</v>
      </c>
    </row>
    <row r="20" spans="1:19">
      <c r="A20" s="22">
        <v>15</v>
      </c>
      <c r="B20" s="49" t="s">
        <v>47</v>
      </c>
      <c r="C20" s="95" t="s">
        <v>80</v>
      </c>
      <c r="D20" s="27">
        <v>5.91</v>
      </c>
      <c r="E20" s="65">
        <v>5.9</v>
      </c>
      <c r="F20" s="22">
        <v>7.08</v>
      </c>
      <c r="G20" s="22">
        <v>8.3800000000000008</v>
      </c>
      <c r="H20" s="97">
        <v>7</v>
      </c>
      <c r="I20" s="97">
        <v>10</v>
      </c>
      <c r="J20" s="29">
        <v>7.45</v>
      </c>
      <c r="L20" s="11" t="s">
        <v>19</v>
      </c>
      <c r="M20" s="20">
        <f>P6</f>
        <v>35</v>
      </c>
      <c r="N20" s="20">
        <f>P7</f>
        <v>35</v>
      </c>
      <c r="O20" s="20">
        <f>P8</f>
        <v>35</v>
      </c>
      <c r="P20" s="20">
        <f>P9</f>
        <v>35</v>
      </c>
      <c r="Q20" s="20">
        <f>P10</f>
        <v>35</v>
      </c>
      <c r="R20" s="20">
        <f>P11</f>
        <v>35</v>
      </c>
      <c r="S20" s="21">
        <f>P12</f>
        <v>35</v>
      </c>
    </row>
    <row r="21" spans="1:19">
      <c r="A21" s="22">
        <v>16</v>
      </c>
      <c r="B21" s="50" t="s">
        <v>48</v>
      </c>
      <c r="C21" s="96" t="s">
        <v>81</v>
      </c>
      <c r="D21" s="27">
        <v>6.27</v>
      </c>
      <c r="E21" s="65">
        <v>6.9</v>
      </c>
      <c r="F21" s="22">
        <v>7.23</v>
      </c>
      <c r="G21" s="22">
        <v>7.23</v>
      </c>
      <c r="H21" s="22">
        <v>6.75</v>
      </c>
      <c r="I21" s="97">
        <v>10</v>
      </c>
      <c r="J21" s="31">
        <v>7.42</v>
      </c>
      <c r="L21" s="11" t="s">
        <v>20</v>
      </c>
      <c r="M21" s="1">
        <f>M6+N6</f>
        <v>31</v>
      </c>
      <c r="N21" s="1">
        <f>M7+N7</f>
        <v>28</v>
      </c>
      <c r="O21" s="1">
        <f>M8+N8</f>
        <v>33</v>
      </c>
      <c r="P21" s="1">
        <f>M9+N9</f>
        <v>33</v>
      </c>
      <c r="Q21" s="1">
        <f>M10+N10</f>
        <v>30</v>
      </c>
      <c r="R21" s="1">
        <f>M11+N11</f>
        <v>35</v>
      </c>
      <c r="S21" s="1">
        <f>M12+N12</f>
        <v>33</v>
      </c>
    </row>
    <row r="22" spans="1:19">
      <c r="A22" s="22">
        <v>17</v>
      </c>
      <c r="B22" s="49" t="s">
        <v>49</v>
      </c>
      <c r="C22" s="95" t="s">
        <v>82</v>
      </c>
      <c r="D22" s="98">
        <v>7</v>
      </c>
      <c r="E22" s="97">
        <v>6</v>
      </c>
      <c r="F22" s="22">
        <v>7.46</v>
      </c>
      <c r="G22" s="70">
        <v>7</v>
      </c>
      <c r="H22" s="22">
        <v>6.75</v>
      </c>
      <c r="I22" s="97">
        <v>10</v>
      </c>
      <c r="J22" s="30">
        <v>7.41</v>
      </c>
      <c r="L22" s="12" t="s">
        <v>21</v>
      </c>
      <c r="M22" s="8">
        <f t="shared" ref="M22:S22" si="1">M21/M20*100</f>
        <v>88.571428571428569</v>
      </c>
      <c r="N22" s="8">
        <f t="shared" si="1"/>
        <v>80</v>
      </c>
      <c r="O22" s="8">
        <f t="shared" si="1"/>
        <v>94.285714285714278</v>
      </c>
      <c r="P22" s="8">
        <f t="shared" si="1"/>
        <v>94.285714285714278</v>
      </c>
      <c r="Q22" s="8">
        <f t="shared" si="1"/>
        <v>85.714285714285708</v>
      </c>
      <c r="R22" s="8">
        <f t="shared" si="1"/>
        <v>100</v>
      </c>
      <c r="S22" s="8">
        <f t="shared" si="1"/>
        <v>94.285714285714278</v>
      </c>
    </row>
    <row r="23" spans="1:19">
      <c r="A23" s="22">
        <v>18</v>
      </c>
      <c r="B23" s="49" t="s">
        <v>50</v>
      </c>
      <c r="C23" s="95" t="s">
        <v>83</v>
      </c>
      <c r="D23" s="27">
        <v>6.45</v>
      </c>
      <c r="E23" s="22">
        <v>6.8</v>
      </c>
      <c r="F23" s="22">
        <v>6.77</v>
      </c>
      <c r="G23" s="22">
        <v>7.15</v>
      </c>
      <c r="H23" s="22">
        <v>6.75</v>
      </c>
      <c r="I23" s="97">
        <v>10</v>
      </c>
      <c r="J23" s="30">
        <v>7.34</v>
      </c>
      <c r="L23" s="13" t="s">
        <v>22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>
      <c r="A24" s="22">
        <v>19</v>
      </c>
      <c r="B24" s="49" t="s">
        <v>51</v>
      </c>
      <c r="C24" s="95" t="s">
        <v>84</v>
      </c>
      <c r="D24" s="27">
        <v>6.27</v>
      </c>
      <c r="E24" s="22">
        <v>6.5</v>
      </c>
      <c r="F24" s="22">
        <v>7.69</v>
      </c>
      <c r="G24" s="22">
        <v>7</v>
      </c>
      <c r="H24" s="22">
        <v>6.25</v>
      </c>
      <c r="I24" s="97">
        <v>10</v>
      </c>
      <c r="J24" s="30">
        <v>7.32</v>
      </c>
    </row>
    <row r="25" spans="1:19" ht="61.9" customHeight="1">
      <c r="A25" s="22">
        <v>20</v>
      </c>
      <c r="B25" s="49" t="s">
        <v>52</v>
      </c>
      <c r="C25" s="95" t="s">
        <v>85</v>
      </c>
      <c r="D25" s="27">
        <v>6.27</v>
      </c>
      <c r="E25" s="65">
        <v>6.6</v>
      </c>
      <c r="F25" s="22">
        <v>7.23</v>
      </c>
      <c r="G25" s="22">
        <v>7.23</v>
      </c>
      <c r="H25" s="22">
        <v>6.5</v>
      </c>
      <c r="I25" s="95">
        <v>9.75</v>
      </c>
      <c r="J25" s="30">
        <v>7.3</v>
      </c>
      <c r="L25" s="100" t="s">
        <v>267</v>
      </c>
      <c r="M25" s="100"/>
      <c r="N25" s="100"/>
      <c r="O25" s="100"/>
      <c r="P25" s="100"/>
      <c r="Q25" s="100"/>
      <c r="R25" s="100"/>
      <c r="S25" s="100"/>
    </row>
    <row r="26" spans="1:19">
      <c r="A26" s="22">
        <v>21</v>
      </c>
      <c r="B26" s="49" t="s">
        <v>53</v>
      </c>
      <c r="C26" s="95" t="s">
        <v>86</v>
      </c>
      <c r="D26" s="27">
        <v>6.45</v>
      </c>
      <c r="E26" s="22">
        <v>6.5</v>
      </c>
      <c r="F26" s="22">
        <v>7</v>
      </c>
      <c r="G26" s="22">
        <v>7.15</v>
      </c>
      <c r="H26" s="22">
        <v>6.25</v>
      </c>
      <c r="I26" s="97">
        <v>10</v>
      </c>
      <c r="J26" s="30">
        <v>7.25</v>
      </c>
    </row>
    <row r="27" spans="1:19">
      <c r="A27" s="22">
        <v>22</v>
      </c>
      <c r="B27" s="49" t="s">
        <v>54</v>
      </c>
      <c r="C27" s="95" t="s">
        <v>87</v>
      </c>
      <c r="D27" s="27">
        <v>6.73</v>
      </c>
      <c r="E27" s="22">
        <v>5.3</v>
      </c>
      <c r="F27" s="22">
        <v>6.85</v>
      </c>
      <c r="G27" s="22">
        <v>7.85</v>
      </c>
      <c r="H27" s="22">
        <v>6.25</v>
      </c>
      <c r="I27" s="97">
        <v>10</v>
      </c>
      <c r="J27" s="30">
        <v>7.23</v>
      </c>
    </row>
    <row r="28" spans="1:19">
      <c r="A28" s="22">
        <v>23</v>
      </c>
      <c r="B28" s="50" t="s">
        <v>55</v>
      </c>
      <c r="C28" s="96" t="s">
        <v>88</v>
      </c>
      <c r="D28" s="27">
        <v>7.55</v>
      </c>
      <c r="E28" s="22">
        <v>5.9</v>
      </c>
      <c r="F28" s="22">
        <v>6.08</v>
      </c>
      <c r="G28" s="22">
        <v>6.54</v>
      </c>
      <c r="H28" s="22">
        <v>6.75</v>
      </c>
      <c r="I28" s="97">
        <v>10</v>
      </c>
      <c r="J28" s="31">
        <v>7.14</v>
      </c>
    </row>
    <row r="29" spans="1:19">
      <c r="A29" s="22">
        <v>24</v>
      </c>
      <c r="B29" s="49" t="s">
        <v>56</v>
      </c>
      <c r="C29" s="95" t="s">
        <v>89</v>
      </c>
      <c r="D29" s="27">
        <v>6</v>
      </c>
      <c r="E29" s="22">
        <v>5.5</v>
      </c>
      <c r="F29" s="22">
        <v>7.69</v>
      </c>
      <c r="G29" s="22">
        <v>6.77</v>
      </c>
      <c r="H29" s="22">
        <v>6.5</v>
      </c>
      <c r="I29" s="97">
        <v>10</v>
      </c>
      <c r="J29" s="29">
        <v>7.14</v>
      </c>
    </row>
    <row r="30" spans="1:19">
      <c r="A30" s="22">
        <v>25</v>
      </c>
      <c r="B30" s="49" t="s">
        <v>57</v>
      </c>
      <c r="C30" s="95" t="s">
        <v>90</v>
      </c>
      <c r="D30" s="27">
        <v>6</v>
      </c>
      <c r="E30" s="22">
        <v>6.2</v>
      </c>
      <c r="F30" s="22">
        <v>6.54</v>
      </c>
      <c r="G30" s="22">
        <v>7.38</v>
      </c>
      <c r="H30" s="22">
        <v>6.5</v>
      </c>
      <c r="I30" s="95">
        <v>9.75</v>
      </c>
      <c r="J30" s="30">
        <v>7.1</v>
      </c>
    </row>
    <row r="31" spans="1:19">
      <c r="A31" s="22">
        <v>26</v>
      </c>
      <c r="B31" s="49" t="s">
        <v>58</v>
      </c>
      <c r="C31" s="95" t="s">
        <v>91</v>
      </c>
      <c r="D31" s="27">
        <v>6.18</v>
      </c>
      <c r="E31" s="22">
        <v>6.2</v>
      </c>
      <c r="F31" s="22">
        <v>7.69</v>
      </c>
      <c r="G31" s="22">
        <v>6.31</v>
      </c>
      <c r="H31" s="22">
        <v>5.5</v>
      </c>
      <c r="I31" s="97">
        <v>10</v>
      </c>
      <c r="J31" s="30">
        <v>7.01</v>
      </c>
    </row>
    <row r="32" spans="1:19">
      <c r="A32" s="22">
        <v>27</v>
      </c>
      <c r="B32" s="49" t="s">
        <v>59</v>
      </c>
      <c r="C32" s="95" t="s">
        <v>92</v>
      </c>
      <c r="D32" s="27" t="s">
        <v>255</v>
      </c>
      <c r="E32" s="22" t="s">
        <v>255</v>
      </c>
      <c r="F32" s="22" t="s">
        <v>255</v>
      </c>
      <c r="G32" s="22" t="s">
        <v>255</v>
      </c>
      <c r="H32" s="22" t="s">
        <v>255</v>
      </c>
      <c r="I32" s="97">
        <v>9</v>
      </c>
      <c r="J32" s="30" t="s">
        <v>255</v>
      </c>
    </row>
    <row r="33" spans="1:10">
      <c r="A33" s="22">
        <v>28</v>
      </c>
      <c r="B33" s="49" t="s">
        <v>60</v>
      </c>
      <c r="C33" s="95" t="s">
        <v>93</v>
      </c>
      <c r="D33" s="27">
        <v>6.45</v>
      </c>
      <c r="E33" s="65">
        <v>6.8</v>
      </c>
      <c r="F33" s="65">
        <v>7</v>
      </c>
      <c r="G33" s="65">
        <v>7</v>
      </c>
      <c r="H33" s="22">
        <v>6.75</v>
      </c>
      <c r="I33" s="97">
        <v>10</v>
      </c>
      <c r="J33" s="30">
        <v>7.35</v>
      </c>
    </row>
    <row r="34" spans="1:10">
      <c r="A34" s="22">
        <v>29</v>
      </c>
      <c r="B34" s="49" t="s">
        <v>61</v>
      </c>
      <c r="C34" s="95" t="s">
        <v>94</v>
      </c>
      <c r="D34" s="27">
        <v>6.55</v>
      </c>
      <c r="E34" s="65">
        <v>5.6</v>
      </c>
      <c r="F34" s="22">
        <v>6.46</v>
      </c>
      <c r="G34" s="22">
        <v>6.23</v>
      </c>
      <c r="H34" s="22">
        <v>7.25</v>
      </c>
      <c r="I34" s="97">
        <v>9.5</v>
      </c>
      <c r="J34" s="30">
        <v>6.96</v>
      </c>
    </row>
    <row r="35" spans="1:10">
      <c r="A35" s="22">
        <v>30</v>
      </c>
      <c r="B35" s="49" t="s">
        <v>62</v>
      </c>
      <c r="C35" s="95" t="s">
        <v>95</v>
      </c>
      <c r="D35" s="27">
        <v>6.73</v>
      </c>
      <c r="E35" s="65">
        <v>7.7</v>
      </c>
      <c r="F35" s="22">
        <v>7.92</v>
      </c>
      <c r="G35" s="22">
        <v>7.46</v>
      </c>
      <c r="H35" s="65">
        <v>6</v>
      </c>
      <c r="I35" s="97">
        <v>10</v>
      </c>
      <c r="J35" s="30">
        <v>7.65</v>
      </c>
    </row>
    <row r="36" spans="1:10">
      <c r="A36" s="22">
        <v>31</v>
      </c>
      <c r="B36" s="49" t="s">
        <v>63</v>
      </c>
      <c r="C36" s="95" t="s">
        <v>96</v>
      </c>
      <c r="D36" s="27">
        <v>6.82</v>
      </c>
      <c r="E36" s="65">
        <v>7</v>
      </c>
      <c r="F36" s="22">
        <v>7.46</v>
      </c>
      <c r="G36" s="22">
        <v>6.54</v>
      </c>
      <c r="H36" s="65">
        <v>6.5</v>
      </c>
      <c r="I36" s="97">
        <v>10</v>
      </c>
      <c r="J36" s="30">
        <v>7.39</v>
      </c>
    </row>
    <row r="37" spans="1:10">
      <c r="A37" s="22">
        <v>32</v>
      </c>
      <c r="B37" s="49" t="s">
        <v>64</v>
      </c>
      <c r="C37" s="95" t="s">
        <v>97</v>
      </c>
      <c r="D37" s="27" t="s">
        <v>255</v>
      </c>
      <c r="E37" s="65">
        <v>6.1</v>
      </c>
      <c r="F37" s="22">
        <v>6.23</v>
      </c>
      <c r="G37" s="22" t="s">
        <v>255</v>
      </c>
      <c r="H37" s="22" t="s">
        <v>255</v>
      </c>
      <c r="I37" s="95">
        <v>9.25</v>
      </c>
      <c r="J37" s="30" t="s">
        <v>255</v>
      </c>
    </row>
    <row r="38" spans="1:10">
      <c r="A38" s="22">
        <v>33</v>
      </c>
      <c r="B38" s="49" t="s">
        <v>65</v>
      </c>
      <c r="C38" s="95" t="s">
        <v>98</v>
      </c>
      <c r="D38" s="84">
        <v>5.91</v>
      </c>
      <c r="E38" s="94">
        <v>5.3</v>
      </c>
      <c r="F38" s="85">
        <v>5.85</v>
      </c>
      <c r="G38" s="85">
        <v>6.69</v>
      </c>
      <c r="H38" s="85">
        <v>8.75</v>
      </c>
      <c r="I38" s="106">
        <v>9.5</v>
      </c>
      <c r="J38" s="83">
        <v>7.04</v>
      </c>
    </row>
    <row r="39" spans="1:10">
      <c r="A39" s="22">
        <v>34</v>
      </c>
      <c r="B39" s="79" t="s">
        <v>257</v>
      </c>
      <c r="C39" s="95" t="s">
        <v>258</v>
      </c>
      <c r="D39" s="80">
        <v>6.55</v>
      </c>
      <c r="E39" s="81">
        <v>6.5</v>
      </c>
      <c r="F39" s="81">
        <v>7</v>
      </c>
      <c r="G39" s="82">
        <v>7.23</v>
      </c>
      <c r="H39" s="82">
        <v>5.75</v>
      </c>
      <c r="I39" s="104">
        <v>10</v>
      </c>
      <c r="J39" s="83">
        <v>7.2</v>
      </c>
    </row>
    <row r="40" spans="1:10" ht="15.75" thickBot="1">
      <c r="A40" s="32">
        <v>35</v>
      </c>
      <c r="B40" s="79" t="s">
        <v>259</v>
      </c>
      <c r="C40" s="95" t="s">
        <v>260</v>
      </c>
      <c r="D40" s="86">
        <v>7.55</v>
      </c>
      <c r="E40" s="87">
        <v>6.6</v>
      </c>
      <c r="F40" s="108">
        <v>7.46</v>
      </c>
      <c r="G40" s="109">
        <v>6.77</v>
      </c>
      <c r="H40" s="87">
        <v>6.25</v>
      </c>
      <c r="I40" s="109">
        <v>10</v>
      </c>
      <c r="J40" s="107">
        <v>7.45</v>
      </c>
    </row>
    <row r="41" spans="1:10">
      <c r="A41" s="4"/>
      <c r="B41" s="15"/>
      <c r="C41" s="58"/>
      <c r="D41" s="88"/>
      <c r="E41" s="88"/>
      <c r="F41" s="88"/>
      <c r="G41" s="88"/>
      <c r="H41" s="88"/>
      <c r="I41" s="88"/>
      <c r="J41" s="88"/>
    </row>
    <row r="42" spans="1:10">
      <c r="A42" s="4"/>
      <c r="B42" s="15"/>
      <c r="C42" s="17"/>
      <c r="D42" s="16"/>
      <c r="E42" s="16"/>
      <c r="F42" s="16"/>
      <c r="G42" s="16"/>
      <c r="H42" s="16"/>
      <c r="I42" s="16"/>
      <c r="J42" s="16"/>
    </row>
    <row r="43" spans="1:10">
      <c r="A43" s="4"/>
      <c r="B43" s="15"/>
      <c r="C43" s="17"/>
      <c r="D43" s="16"/>
      <c r="E43" s="16"/>
      <c r="F43" s="16"/>
      <c r="G43" s="16"/>
      <c r="H43" s="16"/>
      <c r="I43" s="16"/>
      <c r="J43" s="16"/>
    </row>
    <row r="44" spans="1:10">
      <c r="A44" s="4"/>
      <c r="B44" s="15"/>
      <c r="C44" s="17"/>
      <c r="D44" s="16"/>
      <c r="E44" s="16"/>
      <c r="F44" s="16"/>
      <c r="G44" s="16"/>
      <c r="H44" s="16"/>
      <c r="I44" s="16"/>
      <c r="J44" s="16"/>
    </row>
    <row r="45" spans="1:10">
      <c r="A45" s="4"/>
      <c r="B45" s="15"/>
      <c r="C45" s="17"/>
      <c r="D45" s="16"/>
      <c r="E45" s="16"/>
      <c r="F45" s="16"/>
      <c r="G45" s="16"/>
      <c r="H45" s="16"/>
      <c r="I45" s="16"/>
      <c r="J45" s="16"/>
    </row>
    <row r="46" spans="1:10">
      <c r="A46" s="4"/>
      <c r="B46" s="5"/>
      <c r="C46" s="3"/>
      <c r="D46" s="3"/>
      <c r="E46" s="3"/>
      <c r="F46" s="3"/>
      <c r="G46" s="3"/>
      <c r="H46" s="3"/>
      <c r="I46" s="3"/>
      <c r="J46" s="3"/>
    </row>
  </sheetData>
  <sortState ref="A6:J105">
    <sortCondition ref="C6:C105"/>
  </sortState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5"/>
  <sheetViews>
    <sheetView topLeftCell="A12" workbookViewId="0">
      <selection activeCell="L14" sqref="L14"/>
    </sheetView>
  </sheetViews>
  <sheetFormatPr defaultRowHeight="15"/>
  <cols>
    <col min="2" max="2" width="21.7109375" bestFit="1" customWidth="1"/>
    <col min="3" max="3" width="17.42578125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6" ht="20.45" customHeight="1">
      <c r="A2" s="102" t="s">
        <v>32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6" ht="22.9" customHeight="1">
      <c r="A3" s="101" t="s">
        <v>265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6">
      <c r="A4" s="103" t="s">
        <v>263</v>
      </c>
      <c r="B4" s="103"/>
      <c r="C4" s="103"/>
      <c r="D4" s="103"/>
      <c r="E4" s="103" t="s">
        <v>30</v>
      </c>
      <c r="F4" s="103"/>
      <c r="G4" s="103"/>
      <c r="H4" s="103"/>
      <c r="I4" s="103"/>
      <c r="J4" s="103"/>
      <c r="L4" s="1"/>
      <c r="M4" s="103" t="s">
        <v>10</v>
      </c>
      <c r="N4" s="103"/>
      <c r="O4" s="103"/>
    </row>
    <row r="5" spans="1:16" ht="45.75" thickBot="1">
      <c r="A5" s="91" t="s">
        <v>1</v>
      </c>
      <c r="B5" s="91" t="s">
        <v>2</v>
      </c>
      <c r="C5" s="92" t="s">
        <v>29</v>
      </c>
      <c r="D5" s="91" t="s">
        <v>3</v>
      </c>
      <c r="E5" s="91" t="s">
        <v>4</v>
      </c>
      <c r="F5" s="91" t="s">
        <v>5</v>
      </c>
      <c r="G5" s="91" t="s">
        <v>6</v>
      </c>
      <c r="H5" s="91" t="s">
        <v>7</v>
      </c>
      <c r="I5" s="91" t="s">
        <v>8</v>
      </c>
      <c r="J5" s="93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19" t="s">
        <v>31</v>
      </c>
    </row>
    <row r="6" spans="1:16" ht="15.75">
      <c r="A6" s="33">
        <v>1</v>
      </c>
      <c r="B6" s="43" t="s">
        <v>99</v>
      </c>
      <c r="C6" s="48" t="s">
        <v>134</v>
      </c>
      <c r="D6" s="23">
        <v>7.82</v>
      </c>
      <c r="E6" s="24">
        <v>6</v>
      </c>
      <c r="F6" s="24">
        <v>7.46</v>
      </c>
      <c r="G6" s="24">
        <v>8.77</v>
      </c>
      <c r="H6" s="24">
        <v>8.25</v>
      </c>
      <c r="I6" s="25">
        <v>9</v>
      </c>
      <c r="J6" s="42">
        <v>7.94</v>
      </c>
      <c r="L6" s="6">
        <v>1</v>
      </c>
      <c r="M6" s="4">
        <f>COUNTIFS($D$6:$D$105, "&lt;10.01", $D$6:$D$105, "&gt;7.99")</f>
        <v>10</v>
      </c>
      <c r="N6" s="9">
        <f>COUNTIFS($D$6:$D$105, "&lt;8.0", $D$6:$D$105, "&gt;5.99")</f>
        <v>25</v>
      </c>
      <c r="O6" s="4">
        <f>SUM(COUNTIFS($D$6:$D$105, {"&lt;6","GPW"}))</f>
        <v>0</v>
      </c>
      <c r="P6" s="1">
        <f>M6+N6+O6</f>
        <v>35</v>
      </c>
    </row>
    <row r="7" spans="1:16" ht="15.75">
      <c r="A7" s="34">
        <v>2</v>
      </c>
      <c r="B7" s="44" t="s">
        <v>100</v>
      </c>
      <c r="C7" s="22" t="s">
        <v>135</v>
      </c>
      <c r="D7" s="27">
        <v>8.64</v>
      </c>
      <c r="E7" s="22">
        <v>5.7</v>
      </c>
      <c r="F7" s="22">
        <v>6.92</v>
      </c>
      <c r="G7" s="22">
        <v>9.5399999999999991</v>
      </c>
      <c r="H7" s="22">
        <v>9.75</v>
      </c>
      <c r="I7" s="28">
        <v>9.5</v>
      </c>
      <c r="J7" s="39">
        <v>8.41</v>
      </c>
      <c r="L7" s="7">
        <v>2</v>
      </c>
      <c r="M7" s="9">
        <f>COUNTIFS($E$6:$E$105, "&lt;10.01", $E$6:$E$105, "&gt;7.99")</f>
        <v>10</v>
      </c>
      <c r="N7" s="4">
        <f>COUNTIFS($E$6:$E$105, "&lt;8.0", $E$6:$E$105, "&gt;5.99")</f>
        <v>21</v>
      </c>
      <c r="O7" s="4">
        <f>SUM(COUNTIFS($E$6:$E$105, {"&lt;6","GPW"}))</f>
        <v>4</v>
      </c>
      <c r="P7" s="1">
        <f t="shared" ref="P7:P12" si="0">M7+N7+O7</f>
        <v>35</v>
      </c>
    </row>
    <row r="8" spans="1:16" ht="15.75">
      <c r="A8" s="34">
        <v>3</v>
      </c>
      <c r="B8" s="44" t="s">
        <v>101</v>
      </c>
      <c r="C8" s="22" t="s">
        <v>136</v>
      </c>
      <c r="D8" s="27">
        <v>6.45</v>
      </c>
      <c r="E8" s="22">
        <v>5.4</v>
      </c>
      <c r="F8" s="22">
        <v>5.54</v>
      </c>
      <c r="G8" s="22">
        <v>9</v>
      </c>
      <c r="H8" s="22">
        <v>9.75</v>
      </c>
      <c r="I8" s="28">
        <v>9.5</v>
      </c>
      <c r="J8" s="39">
        <v>7.86</v>
      </c>
      <c r="L8" s="7">
        <v>3</v>
      </c>
      <c r="M8" s="4">
        <f>COUNTIFS($F$6:$F$105, "&lt;10.01", $F$6:$F$105, "&gt;7.99")</f>
        <v>13</v>
      </c>
      <c r="N8" s="4">
        <f>COUNTIFS($F$6:$F$105, "&lt;8.0", $F$6:$F$105, "&gt;5.99")</f>
        <v>19</v>
      </c>
      <c r="O8" s="4">
        <f>SUM(COUNTIFS($F$6:$F$105, {"&lt;6","GPW"}))</f>
        <v>3</v>
      </c>
      <c r="P8" s="1">
        <f t="shared" si="0"/>
        <v>35</v>
      </c>
    </row>
    <row r="9" spans="1:16" ht="15.75">
      <c r="A9" s="34">
        <v>4</v>
      </c>
      <c r="B9" s="44" t="s">
        <v>102</v>
      </c>
      <c r="C9" s="22" t="s">
        <v>137</v>
      </c>
      <c r="D9" s="27">
        <v>7.55</v>
      </c>
      <c r="E9" s="22">
        <v>7</v>
      </c>
      <c r="F9" s="22">
        <v>7.69</v>
      </c>
      <c r="G9" s="22">
        <v>9</v>
      </c>
      <c r="H9" s="22">
        <v>9.75</v>
      </c>
      <c r="I9" s="28">
        <v>10</v>
      </c>
      <c r="J9" s="39">
        <v>8.5500000000000007</v>
      </c>
      <c r="L9" s="7">
        <v>4</v>
      </c>
      <c r="M9" s="4">
        <f>COUNTIFS($G$6:$G$105, "&lt;10.01", $G$6:$G$105, "&gt;7.99")</f>
        <v>33</v>
      </c>
      <c r="N9" s="4">
        <f>COUNTIFS($G$6:$G$105, "&lt;8.0", $G$6:$G$105, "&gt;5.99")</f>
        <v>2</v>
      </c>
      <c r="O9" s="4">
        <f>SUM(COUNTIFS($G$6:$G$105, {"&lt;6","GPW"}))</f>
        <v>0</v>
      </c>
      <c r="P9" s="1">
        <f t="shared" si="0"/>
        <v>35</v>
      </c>
    </row>
    <row r="10" spans="1:16" ht="15.75">
      <c r="A10" s="34">
        <v>5</v>
      </c>
      <c r="B10" s="44" t="s">
        <v>103</v>
      </c>
      <c r="C10" s="22" t="s">
        <v>138</v>
      </c>
      <c r="D10" s="27">
        <v>7</v>
      </c>
      <c r="E10" s="22">
        <v>6.3</v>
      </c>
      <c r="F10" s="22">
        <v>9.08</v>
      </c>
      <c r="G10" s="22">
        <v>9.77</v>
      </c>
      <c r="H10" s="22">
        <v>10</v>
      </c>
      <c r="I10" s="28">
        <v>9.75</v>
      </c>
      <c r="J10" s="39">
        <v>8.76</v>
      </c>
      <c r="L10" s="7">
        <v>5</v>
      </c>
      <c r="M10" s="4">
        <f>COUNTIFS($H$6:$H$105, "&lt;10.01", $H$6:$H$105, "&gt;7.99")</f>
        <v>35</v>
      </c>
      <c r="N10" s="4">
        <f>COUNTIFS($H$6:$H$105, "&lt;8.00", $H$6:$H$105, "&gt;5.99")</f>
        <v>0</v>
      </c>
      <c r="O10" s="4">
        <f>SUM(COUNTIFS($H$6:$H$105, {"&lt;6","GPW"}))</f>
        <v>0</v>
      </c>
      <c r="P10" s="1">
        <f t="shared" si="0"/>
        <v>35</v>
      </c>
    </row>
    <row r="11" spans="1:16" ht="15.75">
      <c r="A11" s="34">
        <v>6</v>
      </c>
      <c r="B11" s="44" t="s">
        <v>104</v>
      </c>
      <c r="C11" s="22" t="s">
        <v>139</v>
      </c>
      <c r="D11" s="27">
        <v>9.4499999999999993</v>
      </c>
      <c r="E11" s="22">
        <v>5.4</v>
      </c>
      <c r="F11" s="22">
        <v>7.46</v>
      </c>
      <c r="G11" s="22">
        <v>10</v>
      </c>
      <c r="H11" s="22">
        <v>10</v>
      </c>
      <c r="I11" s="28">
        <v>10</v>
      </c>
      <c r="J11" s="40">
        <v>8.8000000000000007</v>
      </c>
      <c r="L11" s="7">
        <v>6</v>
      </c>
      <c r="M11" s="4">
        <f>COUNTIFS($I$6:$I$105, "&lt;10.01", $I$6:$I$105, "&gt;7.99")</f>
        <v>35</v>
      </c>
      <c r="N11" s="4">
        <f>COUNTIFS($I$6:$I$105, "&lt;8.00", $I$6:$I$105, "&gt;5.99")</f>
        <v>0</v>
      </c>
      <c r="O11" s="4">
        <f>SUM(COUNTIF($I$6:$I$105, {"&lt;6","GPW"}))</f>
        <v>0</v>
      </c>
      <c r="P11" s="1">
        <f t="shared" si="0"/>
        <v>35</v>
      </c>
    </row>
    <row r="12" spans="1:16" ht="15.75">
      <c r="A12" s="34">
        <v>7</v>
      </c>
      <c r="B12" s="44" t="s">
        <v>105</v>
      </c>
      <c r="C12" s="22" t="s">
        <v>140</v>
      </c>
      <c r="D12" s="27">
        <v>7</v>
      </c>
      <c r="E12" s="22">
        <v>6.5</v>
      </c>
      <c r="F12" s="22">
        <v>7.23</v>
      </c>
      <c r="G12" s="22">
        <v>9</v>
      </c>
      <c r="H12" s="22">
        <v>9.5</v>
      </c>
      <c r="I12" s="28">
        <v>10</v>
      </c>
      <c r="J12" s="39">
        <v>8.27</v>
      </c>
      <c r="L12" s="8" t="s">
        <v>9</v>
      </c>
      <c r="M12" s="1">
        <f>COUNTIFS($J$6:$J$105, "&lt;10.01", $J$6:$J$105, "&gt;7.99")</f>
        <v>30</v>
      </c>
      <c r="N12" s="1">
        <f>COUNTIFS($J$6:$J$105, "&lt;8.0", $J$6:$J$105, "&gt;5.99")</f>
        <v>5</v>
      </c>
      <c r="O12" s="1">
        <f>SUM(COUNTIFS($J$6:$J$105, {"&lt;6","GPW"}))</f>
        <v>0</v>
      </c>
      <c r="P12" s="1">
        <f t="shared" si="0"/>
        <v>35</v>
      </c>
    </row>
    <row r="13" spans="1:16" ht="15.75">
      <c r="A13" s="34">
        <v>8</v>
      </c>
      <c r="B13" s="44" t="s">
        <v>106</v>
      </c>
      <c r="C13" s="22" t="s">
        <v>141</v>
      </c>
      <c r="D13" s="27">
        <v>8.09</v>
      </c>
      <c r="E13" s="22">
        <v>9.3000000000000007</v>
      </c>
      <c r="F13" s="22">
        <v>8.85</v>
      </c>
      <c r="G13" s="22">
        <v>10</v>
      </c>
      <c r="H13" s="22">
        <v>10</v>
      </c>
      <c r="I13" s="28">
        <v>10</v>
      </c>
      <c r="J13" s="39">
        <v>9.39</v>
      </c>
    </row>
    <row r="14" spans="1:16" ht="15.75">
      <c r="A14" s="34">
        <v>9</v>
      </c>
      <c r="B14" s="45" t="s">
        <v>107</v>
      </c>
      <c r="C14" s="22" t="s">
        <v>142</v>
      </c>
      <c r="D14" s="27">
        <v>8.09</v>
      </c>
      <c r="E14" s="22">
        <v>6.5</v>
      </c>
      <c r="F14" s="22">
        <v>8.15</v>
      </c>
      <c r="G14" s="22">
        <v>10</v>
      </c>
      <c r="H14" s="22">
        <v>10</v>
      </c>
      <c r="I14" s="28">
        <v>10</v>
      </c>
      <c r="J14" s="39">
        <v>8.8699999999999992</v>
      </c>
    </row>
    <row r="15" spans="1:16" ht="15.75">
      <c r="A15" s="34">
        <v>10</v>
      </c>
      <c r="B15" s="44" t="s">
        <v>108</v>
      </c>
      <c r="C15" s="22" t="s">
        <v>143</v>
      </c>
      <c r="D15" s="27">
        <v>6.73</v>
      </c>
      <c r="E15" s="22">
        <v>6.1</v>
      </c>
      <c r="F15" s="22">
        <v>7.46</v>
      </c>
      <c r="G15" s="22">
        <v>9</v>
      </c>
      <c r="H15" s="22">
        <v>10</v>
      </c>
      <c r="I15" s="28">
        <v>9.5</v>
      </c>
      <c r="J15" s="39">
        <v>8.2100000000000009</v>
      </c>
    </row>
    <row r="16" spans="1:16" ht="15.75">
      <c r="A16" s="34">
        <v>11</v>
      </c>
      <c r="B16" s="44" t="s">
        <v>109</v>
      </c>
      <c r="C16" s="22" t="s">
        <v>144</v>
      </c>
      <c r="D16" s="27">
        <v>7.82</v>
      </c>
      <c r="E16" s="22">
        <v>8</v>
      </c>
      <c r="F16" s="22">
        <v>8.15</v>
      </c>
      <c r="G16" s="22">
        <v>10</v>
      </c>
      <c r="H16" s="22">
        <v>10</v>
      </c>
      <c r="I16" s="28">
        <v>9.75</v>
      </c>
      <c r="J16" s="40">
        <v>9</v>
      </c>
    </row>
    <row r="17" spans="1:19" ht="75">
      <c r="A17" s="34">
        <v>12</v>
      </c>
      <c r="B17" s="44" t="s">
        <v>110</v>
      </c>
      <c r="C17" s="22" t="s">
        <v>145</v>
      </c>
      <c r="D17" s="27">
        <v>7.55</v>
      </c>
      <c r="E17" s="22">
        <v>7</v>
      </c>
      <c r="F17" s="22">
        <v>8.6199999999999992</v>
      </c>
      <c r="G17" s="22">
        <v>10</v>
      </c>
      <c r="H17" s="22">
        <v>10</v>
      </c>
      <c r="I17" s="28">
        <v>10</v>
      </c>
      <c r="J17" s="39">
        <v>8.94</v>
      </c>
      <c r="L17" s="10" t="s">
        <v>261</v>
      </c>
      <c r="M17" s="99" t="s">
        <v>15</v>
      </c>
      <c r="N17" s="99"/>
      <c r="O17" s="99"/>
      <c r="P17" s="99"/>
      <c r="Q17" s="99"/>
      <c r="R17" s="99"/>
      <c r="S17" s="2" t="s">
        <v>16</v>
      </c>
    </row>
    <row r="18" spans="1:19" ht="15.75">
      <c r="A18" s="34">
        <v>13</v>
      </c>
      <c r="B18" s="44" t="s">
        <v>111</v>
      </c>
      <c r="C18" s="22" t="s">
        <v>146</v>
      </c>
      <c r="D18" s="27">
        <v>8.4499999999999993</v>
      </c>
      <c r="E18" s="22">
        <v>6.9</v>
      </c>
      <c r="F18" s="22">
        <v>8.3800000000000008</v>
      </c>
      <c r="G18" s="22">
        <v>10</v>
      </c>
      <c r="H18" s="22">
        <v>10</v>
      </c>
      <c r="I18" s="28">
        <v>10</v>
      </c>
      <c r="J18" s="39">
        <v>8.7200000000000006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9</v>
      </c>
    </row>
    <row r="19" spans="1:19" ht="15.75">
      <c r="A19" s="34">
        <v>14</v>
      </c>
      <c r="B19" s="44" t="s">
        <v>112</v>
      </c>
      <c r="C19" s="22" t="s">
        <v>147</v>
      </c>
      <c r="D19" s="27">
        <v>9.18</v>
      </c>
      <c r="E19" s="22">
        <v>6.5</v>
      </c>
      <c r="F19" s="22">
        <v>5.85</v>
      </c>
      <c r="G19" s="22">
        <v>9.77</v>
      </c>
      <c r="H19" s="22">
        <v>10</v>
      </c>
      <c r="I19" s="28">
        <v>9.25</v>
      </c>
      <c r="J19" s="39">
        <v>8.4499999999999993</v>
      </c>
      <c r="L19" s="1" t="s">
        <v>18</v>
      </c>
      <c r="M19" s="14" t="s">
        <v>218</v>
      </c>
      <c r="N19" s="14" t="s">
        <v>219</v>
      </c>
      <c r="O19" s="14" t="s">
        <v>220</v>
      </c>
      <c r="P19" s="14" t="s">
        <v>221</v>
      </c>
      <c r="Q19" s="14" t="s">
        <v>220</v>
      </c>
      <c r="R19" s="14" t="s">
        <v>222</v>
      </c>
      <c r="S19" s="14" t="s">
        <v>223</v>
      </c>
    </row>
    <row r="20" spans="1:19" ht="15.75">
      <c r="A20" s="34">
        <v>15</v>
      </c>
      <c r="B20" s="44" t="s">
        <v>113</v>
      </c>
      <c r="C20" s="22" t="s">
        <v>148</v>
      </c>
      <c r="D20" s="27">
        <v>6.73</v>
      </c>
      <c r="E20" s="22">
        <v>6.8</v>
      </c>
      <c r="F20" s="22">
        <v>7.62</v>
      </c>
      <c r="G20" s="22">
        <v>8.77</v>
      </c>
      <c r="H20" s="22">
        <v>9.75</v>
      </c>
      <c r="I20" s="28">
        <v>9.75</v>
      </c>
      <c r="J20" s="40">
        <v>8.3000000000000007</v>
      </c>
      <c r="L20" s="11" t="s">
        <v>19</v>
      </c>
      <c r="M20" s="20">
        <f>P6</f>
        <v>35</v>
      </c>
      <c r="N20" s="20">
        <f>P7</f>
        <v>35</v>
      </c>
      <c r="O20" s="20">
        <f>P8</f>
        <v>35</v>
      </c>
      <c r="P20" s="20">
        <f>P9</f>
        <v>35</v>
      </c>
      <c r="Q20" s="20">
        <f>P10</f>
        <v>35</v>
      </c>
      <c r="R20" s="20">
        <f>P11</f>
        <v>35</v>
      </c>
      <c r="S20" s="21">
        <f>P12</f>
        <v>35</v>
      </c>
    </row>
    <row r="21" spans="1:19" ht="15.75">
      <c r="A21" s="34">
        <v>16</v>
      </c>
      <c r="B21" s="44" t="s">
        <v>114</v>
      </c>
      <c r="C21" s="22" t="s">
        <v>149</v>
      </c>
      <c r="D21" s="27">
        <v>7.27</v>
      </c>
      <c r="E21" s="22">
        <v>8.1</v>
      </c>
      <c r="F21" s="22">
        <v>7.62</v>
      </c>
      <c r="G21" s="22">
        <v>8.77</v>
      </c>
      <c r="H21" s="22">
        <v>10</v>
      </c>
      <c r="I21" s="28">
        <v>10</v>
      </c>
      <c r="J21" s="39">
        <v>8.65</v>
      </c>
      <c r="L21" s="11" t="s">
        <v>20</v>
      </c>
      <c r="M21" s="1">
        <f>M6+N6</f>
        <v>35</v>
      </c>
      <c r="N21" s="1">
        <f>M7+N7</f>
        <v>31</v>
      </c>
      <c r="O21" s="1">
        <f>M8+N8</f>
        <v>32</v>
      </c>
      <c r="P21" s="1">
        <f>M9+N9</f>
        <v>35</v>
      </c>
      <c r="Q21" s="1">
        <f>M10+N10</f>
        <v>35</v>
      </c>
      <c r="R21" s="1">
        <f>M11+N11</f>
        <v>35</v>
      </c>
      <c r="S21" s="1">
        <f>M12+N12</f>
        <v>35</v>
      </c>
    </row>
    <row r="22" spans="1:19" ht="15.75">
      <c r="A22" s="34">
        <v>17</v>
      </c>
      <c r="B22" s="44" t="s">
        <v>115</v>
      </c>
      <c r="C22" s="22" t="s">
        <v>150</v>
      </c>
      <c r="D22" s="27">
        <v>6.73</v>
      </c>
      <c r="E22" s="22">
        <v>6</v>
      </c>
      <c r="F22" s="22">
        <v>6.85</v>
      </c>
      <c r="G22" s="22">
        <v>6.23</v>
      </c>
      <c r="H22" s="22">
        <v>9.25</v>
      </c>
      <c r="I22" s="28">
        <v>9.25</v>
      </c>
      <c r="J22" s="39">
        <v>7.77</v>
      </c>
      <c r="L22" s="12" t="s">
        <v>21</v>
      </c>
      <c r="M22" s="8">
        <f>M21/M20*100</f>
        <v>100</v>
      </c>
      <c r="N22" s="8">
        <f>N21/N20*100</f>
        <v>88.571428571428569</v>
      </c>
      <c r="O22" s="8">
        <f t="shared" ref="O22:S22" si="1">O21/O20*100</f>
        <v>91.428571428571431</v>
      </c>
      <c r="P22" s="8">
        <f t="shared" si="1"/>
        <v>100</v>
      </c>
      <c r="Q22" s="8">
        <f t="shared" si="1"/>
        <v>100</v>
      </c>
      <c r="R22" s="8">
        <f t="shared" si="1"/>
        <v>100</v>
      </c>
      <c r="S22" s="8">
        <f t="shared" si="1"/>
        <v>100</v>
      </c>
    </row>
    <row r="23" spans="1:19" ht="15.75">
      <c r="A23" s="34">
        <v>18</v>
      </c>
      <c r="B23" s="44" t="s">
        <v>116</v>
      </c>
      <c r="C23" s="22" t="s">
        <v>151</v>
      </c>
      <c r="D23" s="27">
        <v>8.64</v>
      </c>
      <c r="E23" s="22">
        <v>5.7</v>
      </c>
      <c r="F23" s="22">
        <v>5.77</v>
      </c>
      <c r="G23" s="22">
        <v>9</v>
      </c>
      <c r="H23" s="22">
        <v>9.5</v>
      </c>
      <c r="I23" s="28">
        <v>9.5</v>
      </c>
      <c r="J23" s="39">
        <v>8.06</v>
      </c>
      <c r="L23" s="13" t="s">
        <v>22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 ht="15.75">
      <c r="A24" s="34">
        <v>19</v>
      </c>
      <c r="B24" s="44" t="s">
        <v>117</v>
      </c>
      <c r="C24" s="22" t="s">
        <v>152</v>
      </c>
      <c r="D24" s="27">
        <v>7.55</v>
      </c>
      <c r="E24" s="22">
        <v>6.8</v>
      </c>
      <c r="F24" s="22">
        <v>7.23</v>
      </c>
      <c r="G24" s="22">
        <v>8.77</v>
      </c>
      <c r="H24" s="22">
        <v>9.5</v>
      </c>
      <c r="I24" s="28">
        <v>9.75</v>
      </c>
      <c r="J24" s="39">
        <v>8.31</v>
      </c>
    </row>
    <row r="25" spans="1:19" ht="61.9" customHeight="1">
      <c r="A25" s="34">
        <v>20</v>
      </c>
      <c r="B25" s="44" t="s">
        <v>118</v>
      </c>
      <c r="C25" s="22" t="s">
        <v>153</v>
      </c>
      <c r="D25" s="27">
        <v>7.55</v>
      </c>
      <c r="E25" s="22">
        <v>8.6999999999999993</v>
      </c>
      <c r="F25" s="22">
        <v>8.3800000000000008</v>
      </c>
      <c r="G25" s="22">
        <v>9.77</v>
      </c>
      <c r="H25" s="22">
        <v>10</v>
      </c>
      <c r="I25" s="28">
        <v>10</v>
      </c>
      <c r="J25" s="40">
        <v>9.1</v>
      </c>
      <c r="L25" s="100" t="s">
        <v>224</v>
      </c>
      <c r="M25" s="100"/>
      <c r="N25" s="100"/>
      <c r="O25" s="100"/>
      <c r="P25" s="100"/>
      <c r="Q25" s="100"/>
      <c r="R25" s="100"/>
      <c r="S25" s="100"/>
    </row>
    <row r="26" spans="1:19" ht="15.75">
      <c r="A26" s="34">
        <v>21</v>
      </c>
      <c r="B26" s="44" t="s">
        <v>119</v>
      </c>
      <c r="C26" s="22" t="s">
        <v>154</v>
      </c>
      <c r="D26" s="27">
        <v>7.27</v>
      </c>
      <c r="E26" s="22">
        <v>8.4</v>
      </c>
      <c r="F26" s="22">
        <v>7.85</v>
      </c>
      <c r="G26" s="22">
        <v>7.77</v>
      </c>
      <c r="H26" s="22">
        <v>10</v>
      </c>
      <c r="I26" s="28">
        <v>10</v>
      </c>
      <c r="J26" s="39">
        <v>8.73</v>
      </c>
    </row>
    <row r="27" spans="1:19" ht="15.75">
      <c r="A27" s="34">
        <v>22</v>
      </c>
      <c r="B27" s="44" t="s">
        <v>120</v>
      </c>
      <c r="C27" s="22" t="s">
        <v>155</v>
      </c>
      <c r="D27" s="27">
        <v>7.82</v>
      </c>
      <c r="E27" s="22">
        <v>8</v>
      </c>
      <c r="F27" s="22">
        <v>9</v>
      </c>
      <c r="G27" s="22">
        <v>10</v>
      </c>
      <c r="H27" s="22">
        <v>10</v>
      </c>
      <c r="I27" s="28">
        <v>9.75</v>
      </c>
      <c r="J27" s="39">
        <v>9.15</v>
      </c>
    </row>
    <row r="28" spans="1:19" ht="15.75">
      <c r="A28" s="34">
        <v>23</v>
      </c>
      <c r="B28" s="44" t="s">
        <v>121</v>
      </c>
      <c r="C28" s="22" t="s">
        <v>156</v>
      </c>
      <c r="D28" s="27">
        <v>7.55</v>
      </c>
      <c r="E28" s="22">
        <v>6.6</v>
      </c>
      <c r="F28" s="22">
        <v>7.15</v>
      </c>
      <c r="G28" s="22">
        <v>9</v>
      </c>
      <c r="H28" s="22">
        <v>9.75</v>
      </c>
      <c r="I28" s="28">
        <v>9.75</v>
      </c>
      <c r="J28" s="39">
        <v>8.35</v>
      </c>
    </row>
    <row r="29" spans="1:19" ht="15.75">
      <c r="A29" s="34">
        <v>24</v>
      </c>
      <c r="B29" s="46" t="s">
        <v>122</v>
      </c>
      <c r="C29" s="22" t="s">
        <v>157</v>
      </c>
      <c r="D29" s="27">
        <v>8.91</v>
      </c>
      <c r="E29" s="22">
        <v>8.3000000000000007</v>
      </c>
      <c r="F29" s="22">
        <v>8.3800000000000008</v>
      </c>
      <c r="G29" s="22">
        <v>8.77</v>
      </c>
      <c r="H29" s="22">
        <v>9.75</v>
      </c>
      <c r="I29" s="28">
        <v>10</v>
      </c>
      <c r="J29" s="39">
        <v>9.2100000000000009</v>
      </c>
    </row>
    <row r="30" spans="1:19" ht="15.75">
      <c r="A30" s="34">
        <v>25</v>
      </c>
      <c r="B30" s="44" t="s">
        <v>123</v>
      </c>
      <c r="C30" s="22" t="s">
        <v>158</v>
      </c>
      <c r="D30" s="27">
        <v>8.64</v>
      </c>
      <c r="E30" s="22">
        <v>6.3</v>
      </c>
      <c r="F30" s="22">
        <v>7.54</v>
      </c>
      <c r="G30" s="22">
        <v>9.77</v>
      </c>
      <c r="H30" s="22">
        <v>9.5</v>
      </c>
      <c r="I30" s="28">
        <v>9.5</v>
      </c>
      <c r="J30" s="39">
        <v>8.61</v>
      </c>
    </row>
    <row r="31" spans="1:19" ht="15.75">
      <c r="A31" s="34">
        <v>26</v>
      </c>
      <c r="B31" s="44" t="s">
        <v>124</v>
      </c>
      <c r="C31" s="22" t="s">
        <v>159</v>
      </c>
      <c r="D31" s="27">
        <v>8.35</v>
      </c>
      <c r="E31" s="22">
        <v>8.1</v>
      </c>
      <c r="F31" s="22">
        <v>8.85</v>
      </c>
      <c r="G31" s="22">
        <v>9.77</v>
      </c>
      <c r="H31" s="22">
        <v>9.75</v>
      </c>
      <c r="I31" s="28">
        <v>10</v>
      </c>
      <c r="J31" s="39">
        <v>9.18</v>
      </c>
    </row>
    <row r="32" spans="1:19" ht="15.75">
      <c r="A32" s="34">
        <v>27</v>
      </c>
      <c r="B32" s="44" t="s">
        <v>125</v>
      </c>
      <c r="C32" s="22" t="s">
        <v>160</v>
      </c>
      <c r="D32" s="27">
        <v>6.18</v>
      </c>
      <c r="E32" s="22">
        <v>6.9</v>
      </c>
      <c r="F32" s="22">
        <v>6.92</v>
      </c>
      <c r="G32" s="22">
        <v>9</v>
      </c>
      <c r="H32" s="22">
        <v>10</v>
      </c>
      <c r="I32" s="28">
        <v>10</v>
      </c>
      <c r="J32" s="39">
        <v>8.23</v>
      </c>
    </row>
    <row r="33" spans="1:10" ht="15.75">
      <c r="A33" s="34">
        <v>28</v>
      </c>
      <c r="B33" s="44" t="s">
        <v>126</v>
      </c>
      <c r="C33" s="22" t="s">
        <v>161</v>
      </c>
      <c r="D33" s="27">
        <v>6.18</v>
      </c>
      <c r="E33" s="22">
        <v>6.9</v>
      </c>
      <c r="F33" s="22">
        <v>7.62</v>
      </c>
      <c r="G33" s="22">
        <v>8.77</v>
      </c>
      <c r="H33" s="22">
        <v>9.75</v>
      </c>
      <c r="I33" s="28">
        <v>10</v>
      </c>
      <c r="J33" s="39">
        <v>8.27</v>
      </c>
    </row>
    <row r="34" spans="1:10" ht="15.75">
      <c r="A34" s="34">
        <v>29</v>
      </c>
      <c r="B34" s="44" t="s">
        <v>127</v>
      </c>
      <c r="C34" s="22" t="s">
        <v>162</v>
      </c>
      <c r="D34" s="27">
        <v>6.45</v>
      </c>
      <c r="E34" s="22">
        <v>6.6</v>
      </c>
      <c r="F34" s="22">
        <v>6.62</v>
      </c>
      <c r="G34" s="22">
        <v>8.23</v>
      </c>
      <c r="H34" s="22">
        <v>9.25</v>
      </c>
      <c r="I34" s="28">
        <v>9.25</v>
      </c>
      <c r="J34" s="39">
        <v>7.77</v>
      </c>
    </row>
    <row r="35" spans="1:10" ht="15.75">
      <c r="A35" s="34">
        <v>30</v>
      </c>
      <c r="B35" s="44" t="s">
        <v>128</v>
      </c>
      <c r="C35" s="22" t="s">
        <v>163</v>
      </c>
      <c r="D35" s="27">
        <v>7.82</v>
      </c>
      <c r="E35" s="22">
        <v>8.1</v>
      </c>
      <c r="F35" s="22">
        <v>8.5399999999999991</v>
      </c>
      <c r="G35" s="22">
        <v>8.77</v>
      </c>
      <c r="H35" s="22">
        <v>10</v>
      </c>
      <c r="I35" s="28">
        <v>10</v>
      </c>
      <c r="J35" s="39">
        <v>8.5399999999999991</v>
      </c>
    </row>
    <row r="36" spans="1:10" ht="15.75">
      <c r="A36" s="34">
        <v>31</v>
      </c>
      <c r="B36" s="44" t="s">
        <v>129</v>
      </c>
      <c r="C36" s="22" t="s">
        <v>164</v>
      </c>
      <c r="D36" s="27">
        <v>6.45</v>
      </c>
      <c r="E36" s="22">
        <v>7.2</v>
      </c>
      <c r="F36" s="22">
        <v>7.85</v>
      </c>
      <c r="G36" s="22">
        <v>9</v>
      </c>
      <c r="H36" s="22">
        <v>9.5</v>
      </c>
      <c r="I36" s="28">
        <v>9.75</v>
      </c>
      <c r="J36" s="39">
        <v>8.35</v>
      </c>
    </row>
    <row r="37" spans="1:10" ht="15.75">
      <c r="A37" s="34">
        <v>32</v>
      </c>
      <c r="B37" s="44" t="s">
        <v>130</v>
      </c>
      <c r="C37" s="22" t="s">
        <v>165</v>
      </c>
      <c r="D37" s="27">
        <v>7.27</v>
      </c>
      <c r="E37" s="22">
        <v>8.3000000000000007</v>
      </c>
      <c r="F37" s="22">
        <v>8.85</v>
      </c>
      <c r="G37" s="22">
        <v>9.77</v>
      </c>
      <c r="H37" s="22">
        <v>10</v>
      </c>
      <c r="I37" s="28">
        <v>10</v>
      </c>
      <c r="J37" s="39">
        <v>9.08</v>
      </c>
    </row>
    <row r="38" spans="1:10" ht="15.75">
      <c r="A38" s="34">
        <v>33</v>
      </c>
      <c r="B38" s="44" t="s">
        <v>131</v>
      </c>
      <c r="C38" s="22" t="s">
        <v>166</v>
      </c>
      <c r="D38" s="27">
        <v>7.82</v>
      </c>
      <c r="E38" s="22">
        <v>6.2</v>
      </c>
      <c r="F38" s="22">
        <v>8.85</v>
      </c>
      <c r="G38" s="22">
        <v>9.77</v>
      </c>
      <c r="H38" s="22">
        <v>9.75</v>
      </c>
      <c r="I38" s="28">
        <v>9.5</v>
      </c>
      <c r="J38" s="39">
        <v>8.75</v>
      </c>
    </row>
    <row r="39" spans="1:10" ht="15.75">
      <c r="A39" s="34">
        <v>34</v>
      </c>
      <c r="B39" s="44" t="s">
        <v>132</v>
      </c>
      <c r="C39" s="22" t="s">
        <v>167</v>
      </c>
      <c r="D39" s="27">
        <v>6.73</v>
      </c>
      <c r="E39" s="22">
        <v>6.2</v>
      </c>
      <c r="F39" s="22">
        <v>6.46</v>
      </c>
      <c r="G39" s="22">
        <v>8.4600000000000009</v>
      </c>
      <c r="H39" s="22">
        <v>9.75</v>
      </c>
      <c r="I39" s="28">
        <v>9.25</v>
      </c>
      <c r="J39" s="39">
        <v>7.86</v>
      </c>
    </row>
    <row r="40" spans="1:10" ht="16.5" thickBot="1">
      <c r="A40" s="35">
        <v>35</v>
      </c>
      <c r="B40" s="47" t="s">
        <v>133</v>
      </c>
      <c r="C40" s="37" t="s">
        <v>168</v>
      </c>
      <c r="D40" s="36">
        <v>7.27</v>
      </c>
      <c r="E40" s="37">
        <v>7.3</v>
      </c>
      <c r="F40" s="37">
        <v>7.92</v>
      </c>
      <c r="G40" s="37">
        <v>9</v>
      </c>
      <c r="H40" s="37">
        <v>10</v>
      </c>
      <c r="I40" s="38">
        <v>10</v>
      </c>
      <c r="J40" s="41">
        <v>8.6300000000000008</v>
      </c>
    </row>
    <row r="41" spans="1:10">
      <c r="A41" s="4"/>
      <c r="B41" s="15"/>
      <c r="C41" s="17"/>
      <c r="D41" s="16"/>
      <c r="E41" s="16"/>
      <c r="F41" s="16"/>
      <c r="G41" s="16"/>
      <c r="H41" s="16"/>
      <c r="I41" s="16"/>
      <c r="J41" s="16"/>
    </row>
    <row r="42" spans="1:10">
      <c r="A42" s="4"/>
      <c r="B42" s="15"/>
      <c r="C42" s="17"/>
      <c r="D42" s="16"/>
      <c r="E42" s="16"/>
      <c r="F42" s="16"/>
      <c r="G42" s="16"/>
      <c r="H42" s="16"/>
      <c r="I42" s="16"/>
      <c r="J42" s="16"/>
    </row>
    <row r="43" spans="1:10">
      <c r="A43" s="4"/>
      <c r="B43" s="15"/>
      <c r="C43" s="17"/>
      <c r="D43" s="16"/>
      <c r="E43" s="16"/>
      <c r="F43" s="16"/>
      <c r="G43" s="16"/>
      <c r="H43" s="16"/>
      <c r="I43" s="16"/>
      <c r="J43" s="16"/>
    </row>
    <row r="44" spans="1:10">
      <c r="A44" s="4"/>
      <c r="B44" s="15"/>
      <c r="C44" s="17"/>
      <c r="D44" s="16"/>
      <c r="E44" s="16"/>
      <c r="F44" s="16"/>
      <c r="G44" s="16"/>
      <c r="H44" s="16"/>
      <c r="I44" s="16"/>
      <c r="J44" s="16"/>
    </row>
    <row r="45" spans="1:10">
      <c r="A45" s="4"/>
      <c r="B45" s="15"/>
      <c r="C45" s="17"/>
      <c r="D45" s="16"/>
      <c r="E45" s="16"/>
      <c r="F45" s="16"/>
      <c r="G45" s="16"/>
      <c r="H45" s="16"/>
      <c r="I45" s="16"/>
      <c r="J45" s="16"/>
    </row>
    <row r="46" spans="1:10">
      <c r="A46" s="4"/>
      <c r="B46" s="15"/>
      <c r="C46" s="17"/>
      <c r="D46" s="16"/>
      <c r="E46" s="16"/>
      <c r="F46" s="16"/>
      <c r="G46" s="16"/>
      <c r="H46" s="16"/>
      <c r="I46" s="16"/>
      <c r="J46" s="16"/>
    </row>
    <row r="47" spans="1:10">
      <c r="A47" s="4"/>
      <c r="B47" s="15"/>
      <c r="C47" s="17"/>
      <c r="D47" s="16"/>
      <c r="E47" s="16"/>
      <c r="F47" s="16"/>
      <c r="G47" s="16"/>
      <c r="H47" s="16"/>
      <c r="I47" s="16"/>
      <c r="J47" s="16"/>
    </row>
    <row r="48" spans="1:10">
      <c r="A48" s="4"/>
      <c r="B48" s="15"/>
      <c r="C48" s="17"/>
      <c r="D48" s="16"/>
      <c r="E48" s="16"/>
      <c r="F48" s="16"/>
      <c r="G48" s="16"/>
      <c r="H48" s="16"/>
      <c r="I48" s="16"/>
      <c r="J48" s="16"/>
    </row>
    <row r="49" spans="1:10">
      <c r="A49" s="4"/>
      <c r="B49" s="15"/>
      <c r="C49" s="17"/>
      <c r="D49" s="16"/>
      <c r="E49" s="16"/>
      <c r="F49" s="16"/>
      <c r="G49" s="16"/>
      <c r="H49" s="16"/>
      <c r="I49" s="16"/>
      <c r="J49" s="16"/>
    </row>
    <row r="50" spans="1:10">
      <c r="A50" s="4"/>
      <c r="B50" s="15"/>
      <c r="C50" s="17"/>
      <c r="D50" s="16"/>
      <c r="E50" s="16"/>
      <c r="F50" s="16"/>
      <c r="G50" s="16"/>
      <c r="H50" s="16"/>
      <c r="I50" s="16"/>
      <c r="J50" s="16"/>
    </row>
    <row r="51" spans="1:10">
      <c r="A51" s="4"/>
      <c r="B51" s="15"/>
      <c r="C51" s="17"/>
      <c r="D51" s="16"/>
      <c r="E51" s="16"/>
      <c r="F51" s="16"/>
      <c r="G51" s="16"/>
      <c r="H51" s="16"/>
      <c r="I51" s="16"/>
      <c r="J51" s="16"/>
    </row>
    <row r="52" spans="1:10">
      <c r="A52" s="4"/>
      <c r="B52" s="15"/>
      <c r="C52" s="17"/>
      <c r="D52" s="16"/>
      <c r="E52" s="16"/>
      <c r="F52" s="16"/>
      <c r="G52" s="16"/>
      <c r="H52" s="16"/>
      <c r="I52" s="16"/>
      <c r="J52" s="16"/>
    </row>
    <row r="53" spans="1:10">
      <c r="A53" s="4"/>
      <c r="B53" s="15"/>
      <c r="C53" s="18"/>
      <c r="D53" s="16"/>
      <c r="E53" s="16"/>
      <c r="F53" s="16"/>
      <c r="G53" s="16"/>
      <c r="H53" s="16"/>
      <c r="I53" s="16"/>
      <c r="J53" s="16"/>
    </row>
    <row r="54" spans="1:10">
      <c r="A54" s="4"/>
      <c r="B54" s="15"/>
      <c r="C54" s="17"/>
      <c r="D54" s="3"/>
      <c r="E54" s="3"/>
      <c r="F54" s="16"/>
      <c r="G54" s="16"/>
      <c r="H54" s="16"/>
      <c r="I54" s="16"/>
      <c r="J54" s="16"/>
    </row>
    <row r="55" spans="1:10">
      <c r="A55" s="4"/>
      <c r="B55" s="15"/>
      <c r="C55" s="17"/>
      <c r="D55" s="3"/>
      <c r="E55" s="3"/>
      <c r="F55" s="16"/>
      <c r="G55" s="16"/>
      <c r="H55" s="16"/>
      <c r="I55" s="16"/>
      <c r="J55" s="16"/>
    </row>
    <row r="56" spans="1:10">
      <c r="A56" s="4"/>
      <c r="B56" s="15"/>
      <c r="C56" s="17"/>
      <c r="D56" s="3"/>
      <c r="E56" s="3"/>
      <c r="F56" s="16"/>
      <c r="G56" s="16"/>
      <c r="H56" s="16"/>
      <c r="I56" s="16"/>
      <c r="J56" s="16"/>
    </row>
    <row r="57" spans="1:10">
      <c r="A57" s="4"/>
      <c r="B57" s="15"/>
      <c r="C57" s="17"/>
      <c r="D57" s="3"/>
      <c r="E57" s="3"/>
      <c r="F57" s="16"/>
      <c r="G57" s="16"/>
      <c r="H57" s="16"/>
      <c r="I57" s="16"/>
      <c r="J57" s="16"/>
    </row>
    <row r="58" spans="1:10">
      <c r="A58" s="4"/>
      <c r="B58" s="15"/>
      <c r="C58" s="17"/>
      <c r="D58" s="3"/>
      <c r="E58" s="3"/>
      <c r="F58" s="16"/>
      <c r="G58" s="16"/>
      <c r="H58" s="16"/>
      <c r="I58" s="16"/>
      <c r="J58" s="16"/>
    </row>
    <row r="59" spans="1:10">
      <c r="A59" s="4"/>
      <c r="B59" s="5"/>
      <c r="C59" s="3"/>
      <c r="D59" s="3"/>
      <c r="E59" s="3"/>
      <c r="F59" s="3"/>
      <c r="G59" s="3"/>
      <c r="H59" s="3"/>
      <c r="I59" s="3"/>
      <c r="J59" s="3"/>
    </row>
    <row r="60" spans="1:10">
      <c r="A60" s="4"/>
      <c r="B60" s="5"/>
      <c r="C60" s="3"/>
      <c r="D60" s="3"/>
      <c r="E60" s="3"/>
      <c r="F60" s="3"/>
      <c r="G60" s="3"/>
      <c r="H60" s="3"/>
      <c r="I60" s="3"/>
      <c r="J60" s="3"/>
    </row>
    <row r="61" spans="1:10">
      <c r="A61" s="4"/>
      <c r="B61" s="5"/>
      <c r="C61" s="3"/>
      <c r="D61" s="3"/>
      <c r="E61" s="3"/>
      <c r="F61" s="3"/>
      <c r="G61" s="3"/>
      <c r="H61" s="3"/>
      <c r="I61" s="3"/>
      <c r="J61" s="3"/>
    </row>
    <row r="62" spans="1:10">
      <c r="A62" s="4"/>
      <c r="B62" s="5"/>
      <c r="C62" s="3"/>
      <c r="D62" s="3"/>
      <c r="E62" s="3"/>
      <c r="F62" s="3"/>
      <c r="G62" s="3"/>
      <c r="H62" s="3"/>
      <c r="I62" s="3"/>
      <c r="J62" s="3"/>
    </row>
    <row r="63" spans="1:10">
      <c r="A63" s="4"/>
      <c r="B63" s="5"/>
      <c r="C63" s="3"/>
      <c r="D63" s="3"/>
      <c r="E63" s="3"/>
      <c r="F63" s="3"/>
      <c r="G63" s="3"/>
      <c r="H63" s="3"/>
      <c r="I63" s="3"/>
      <c r="J63" s="3"/>
    </row>
    <row r="64" spans="1:10">
      <c r="A64" s="4"/>
      <c r="B64" s="5"/>
      <c r="C64" s="3"/>
      <c r="D64" s="3"/>
      <c r="E64" s="3"/>
      <c r="F64" s="3"/>
      <c r="G64" s="3"/>
      <c r="H64" s="3"/>
      <c r="I64" s="3"/>
      <c r="J64" s="3"/>
    </row>
    <row r="65" spans="1:10">
      <c r="A65" s="4"/>
      <c r="B65" s="5"/>
      <c r="C65" s="3"/>
      <c r="D65" s="3"/>
      <c r="E65" s="3"/>
      <c r="F65" s="3"/>
      <c r="G65" s="3"/>
      <c r="H65" s="3"/>
      <c r="I65" s="3"/>
      <c r="J65" s="3"/>
    </row>
    <row r="66" spans="1:10">
      <c r="A66" s="4"/>
      <c r="B66" s="5"/>
      <c r="C66" s="3"/>
      <c r="D66" s="3"/>
      <c r="E66" s="3"/>
      <c r="F66" s="3"/>
      <c r="G66" s="3"/>
      <c r="H66" s="3"/>
      <c r="I66" s="3"/>
      <c r="J66" s="3"/>
    </row>
    <row r="67" spans="1:10">
      <c r="A67" s="4"/>
      <c r="B67" s="5"/>
      <c r="C67" s="3"/>
      <c r="D67" s="3"/>
      <c r="E67" s="3"/>
      <c r="F67" s="3"/>
      <c r="G67" s="3"/>
      <c r="H67" s="3"/>
      <c r="I67" s="3"/>
      <c r="J67" s="3"/>
    </row>
    <row r="68" spans="1:10">
      <c r="A68" s="4"/>
      <c r="B68" s="5"/>
      <c r="C68" s="3"/>
      <c r="D68" s="3"/>
      <c r="E68" s="3"/>
      <c r="F68" s="3"/>
      <c r="G68" s="3"/>
      <c r="H68" s="3"/>
      <c r="I68" s="3"/>
      <c r="J68" s="3"/>
    </row>
    <row r="69" spans="1:10">
      <c r="A69" s="4"/>
      <c r="B69" s="5"/>
      <c r="C69" s="3"/>
      <c r="D69" s="3"/>
      <c r="E69" s="3"/>
      <c r="F69" s="3"/>
      <c r="G69" s="3"/>
      <c r="H69" s="3"/>
      <c r="I69" s="3"/>
      <c r="J69" s="3"/>
    </row>
    <row r="70" spans="1:10">
      <c r="A70" s="4"/>
      <c r="B70" s="5"/>
      <c r="C70" s="3"/>
      <c r="D70" s="3"/>
      <c r="E70" s="3"/>
      <c r="F70" s="3"/>
      <c r="G70" s="3"/>
      <c r="H70" s="3"/>
      <c r="I70" s="3"/>
      <c r="J70" s="3"/>
    </row>
    <row r="71" spans="1:10">
      <c r="A71" s="4"/>
      <c r="B71" s="5"/>
      <c r="C71" s="3"/>
      <c r="D71" s="3"/>
      <c r="E71" s="3"/>
      <c r="F71" s="3"/>
      <c r="G71" s="3"/>
      <c r="H71" s="3"/>
      <c r="I71" s="3"/>
      <c r="J71" s="3"/>
    </row>
    <row r="72" spans="1:10">
      <c r="A72" s="4"/>
      <c r="B72" s="5"/>
      <c r="C72" s="3"/>
      <c r="D72" s="3"/>
      <c r="E72" s="3"/>
      <c r="F72" s="3"/>
      <c r="G72" s="3"/>
      <c r="H72" s="3"/>
      <c r="I72" s="3"/>
      <c r="J72" s="3"/>
    </row>
    <row r="73" spans="1:10">
      <c r="A73" s="4"/>
      <c r="B73" s="5"/>
      <c r="C73" s="3"/>
      <c r="D73" s="3"/>
      <c r="E73" s="3"/>
      <c r="F73" s="3"/>
      <c r="G73" s="3"/>
      <c r="H73" s="3"/>
      <c r="I73" s="3"/>
      <c r="J73" s="3"/>
    </row>
    <row r="74" spans="1:10">
      <c r="A74" s="4"/>
      <c r="B74" s="5"/>
      <c r="C74" s="3"/>
      <c r="D74" s="3"/>
      <c r="E74" s="3"/>
      <c r="F74" s="3"/>
      <c r="G74" s="3"/>
      <c r="H74" s="3"/>
      <c r="I74" s="3"/>
      <c r="J74" s="3"/>
    </row>
    <row r="75" spans="1:10">
      <c r="A75" s="4"/>
      <c r="B75" s="5"/>
      <c r="C75" s="3"/>
      <c r="D75" s="3"/>
      <c r="E75" s="3"/>
      <c r="F75" s="3"/>
      <c r="G75" s="3"/>
      <c r="H75" s="3"/>
      <c r="I75" s="3"/>
      <c r="J75" s="3"/>
    </row>
    <row r="76" spans="1:10">
      <c r="A76" s="4"/>
      <c r="B76" s="5"/>
      <c r="C76" s="3"/>
      <c r="D76" s="3"/>
      <c r="E76" s="3"/>
      <c r="F76" s="3"/>
      <c r="G76" s="3"/>
      <c r="H76" s="3"/>
      <c r="I76" s="3"/>
      <c r="J76" s="3"/>
    </row>
    <row r="77" spans="1:10">
      <c r="A77" s="4"/>
      <c r="B77" s="5"/>
      <c r="C77" s="3"/>
      <c r="D77" s="3"/>
      <c r="E77" s="3"/>
      <c r="F77" s="3"/>
      <c r="G77" s="3"/>
      <c r="H77" s="3"/>
      <c r="I77" s="3"/>
      <c r="J77" s="3"/>
    </row>
    <row r="78" spans="1:10">
      <c r="A78" s="4"/>
      <c r="B78" s="5"/>
      <c r="C78" s="3"/>
      <c r="D78" s="3"/>
      <c r="E78" s="3"/>
      <c r="F78" s="3"/>
      <c r="G78" s="3"/>
      <c r="H78" s="3"/>
      <c r="I78" s="3"/>
      <c r="J78" s="3"/>
    </row>
    <row r="79" spans="1:10">
      <c r="A79" s="4"/>
      <c r="B79" s="5"/>
      <c r="C79" s="3"/>
      <c r="D79" s="3"/>
      <c r="E79" s="3"/>
      <c r="F79" s="3"/>
      <c r="G79" s="3"/>
      <c r="H79" s="3"/>
      <c r="I79" s="3"/>
      <c r="J79" s="3"/>
    </row>
    <row r="80" spans="1:10">
      <c r="A80" s="4"/>
      <c r="B80" s="5"/>
      <c r="C80" s="3"/>
      <c r="D80" s="3"/>
      <c r="E80" s="3"/>
      <c r="F80" s="3"/>
      <c r="G80" s="3"/>
      <c r="H80" s="3"/>
      <c r="I80" s="3"/>
      <c r="J80" s="3"/>
    </row>
    <row r="81" spans="1:10">
      <c r="A81" s="4"/>
      <c r="B81" s="5"/>
      <c r="C81" s="3"/>
      <c r="D81" s="3"/>
      <c r="E81" s="3"/>
      <c r="F81" s="3"/>
      <c r="G81" s="3"/>
      <c r="H81" s="3"/>
      <c r="I81" s="3"/>
      <c r="J81" s="3"/>
    </row>
    <row r="82" spans="1:10">
      <c r="A82" s="4"/>
      <c r="B82" s="5"/>
      <c r="C82" s="3"/>
      <c r="D82" s="3"/>
      <c r="E82" s="3"/>
      <c r="F82" s="3"/>
      <c r="G82" s="3"/>
      <c r="H82" s="3"/>
      <c r="I82" s="3"/>
      <c r="J82" s="3"/>
    </row>
    <row r="83" spans="1:10">
      <c r="A83" s="4"/>
      <c r="B83" s="5"/>
      <c r="C83" s="3"/>
      <c r="D83" s="3"/>
      <c r="E83" s="3"/>
      <c r="F83" s="3"/>
      <c r="G83" s="3"/>
      <c r="H83" s="3"/>
      <c r="I83" s="3"/>
      <c r="J83" s="3"/>
    </row>
    <row r="84" spans="1:10">
      <c r="A84" s="4"/>
      <c r="B84" s="5"/>
      <c r="C84" s="3"/>
      <c r="D84" s="3"/>
      <c r="E84" s="3"/>
      <c r="F84" s="3"/>
      <c r="G84" s="3"/>
      <c r="H84" s="3"/>
      <c r="I84" s="3"/>
      <c r="J84" s="3"/>
    </row>
    <row r="85" spans="1:10">
      <c r="A85" s="4"/>
      <c r="B85" s="5"/>
      <c r="C85" s="3"/>
      <c r="D85" s="3"/>
      <c r="E85" s="3"/>
      <c r="F85" s="3"/>
      <c r="G85" s="3"/>
      <c r="H85" s="3"/>
      <c r="I85" s="3"/>
      <c r="J85" s="3"/>
    </row>
    <row r="86" spans="1:10">
      <c r="A86" s="4"/>
      <c r="B86" s="5"/>
      <c r="C86" s="3"/>
      <c r="D86" s="3"/>
      <c r="E86" s="3"/>
      <c r="F86" s="3"/>
      <c r="G86" s="3"/>
      <c r="H86" s="3"/>
      <c r="I86" s="3"/>
      <c r="J86" s="3"/>
    </row>
    <row r="87" spans="1:10">
      <c r="A87" s="4"/>
      <c r="B87" s="5"/>
      <c r="C87" s="3"/>
      <c r="D87" s="3"/>
      <c r="E87" s="3"/>
      <c r="F87" s="3"/>
      <c r="G87" s="3"/>
      <c r="H87" s="3"/>
      <c r="I87" s="3"/>
      <c r="J87" s="3"/>
    </row>
    <row r="88" spans="1:10">
      <c r="A88" s="4"/>
      <c r="B88" s="5"/>
      <c r="C88" s="3"/>
      <c r="D88" s="3"/>
      <c r="E88" s="3"/>
      <c r="F88" s="3"/>
      <c r="G88" s="3"/>
      <c r="H88" s="3"/>
      <c r="I88" s="3"/>
      <c r="J88" s="3"/>
    </row>
    <row r="89" spans="1:10">
      <c r="A89" s="4"/>
      <c r="B89" s="5"/>
      <c r="C89" s="3"/>
      <c r="D89" s="3"/>
      <c r="E89" s="3"/>
      <c r="F89" s="3"/>
      <c r="G89" s="3"/>
      <c r="H89" s="3"/>
      <c r="I89" s="3"/>
      <c r="J89" s="3"/>
    </row>
    <row r="90" spans="1:10">
      <c r="A90" s="4"/>
      <c r="B90" s="5"/>
      <c r="C90" s="3"/>
      <c r="D90" s="3"/>
      <c r="E90" s="3"/>
      <c r="F90" s="3"/>
      <c r="G90" s="3"/>
      <c r="H90" s="3"/>
      <c r="I90" s="3"/>
      <c r="J90" s="3"/>
    </row>
    <row r="91" spans="1:10">
      <c r="A91" s="4"/>
      <c r="B91" s="5"/>
      <c r="C91" s="3"/>
      <c r="D91" s="3"/>
      <c r="E91" s="3"/>
      <c r="F91" s="3"/>
      <c r="G91" s="3"/>
      <c r="H91" s="3"/>
      <c r="I91" s="3"/>
      <c r="J91" s="3"/>
    </row>
    <row r="92" spans="1:10">
      <c r="A92" s="4"/>
      <c r="B92" s="5"/>
      <c r="C92" s="3"/>
      <c r="D92" s="3"/>
      <c r="E92" s="3"/>
      <c r="F92" s="3"/>
      <c r="G92" s="3"/>
      <c r="H92" s="3"/>
      <c r="I92" s="3"/>
      <c r="J92" s="3"/>
    </row>
    <row r="93" spans="1:10">
      <c r="A93" s="4"/>
      <c r="B93" s="5"/>
      <c r="C93" s="3"/>
      <c r="D93" s="3"/>
      <c r="E93" s="3"/>
      <c r="F93" s="3"/>
      <c r="G93" s="3"/>
      <c r="H93" s="3"/>
      <c r="I93" s="3"/>
      <c r="J93" s="3"/>
    </row>
    <row r="94" spans="1:10">
      <c r="A94" s="4"/>
      <c r="B94" s="5"/>
      <c r="C94" s="3"/>
      <c r="D94" s="3"/>
      <c r="E94" s="3"/>
      <c r="F94" s="3"/>
      <c r="G94" s="3"/>
      <c r="H94" s="3"/>
      <c r="I94" s="3"/>
      <c r="J94" s="3"/>
    </row>
    <row r="95" spans="1:10">
      <c r="A95" s="4"/>
      <c r="B95" s="5"/>
      <c r="C95" s="3"/>
      <c r="D95" s="3"/>
      <c r="E95" s="3"/>
      <c r="F95" s="3"/>
      <c r="G95" s="3"/>
      <c r="H95" s="3"/>
      <c r="I95" s="3"/>
      <c r="J95" s="3"/>
    </row>
    <row r="96" spans="1:10">
      <c r="A96" s="4"/>
      <c r="B96" s="5"/>
      <c r="C96" s="3"/>
      <c r="D96" s="3"/>
      <c r="E96" s="3"/>
      <c r="F96" s="3"/>
      <c r="G96" s="3"/>
      <c r="H96" s="3"/>
      <c r="I96" s="3"/>
      <c r="J96" s="3"/>
    </row>
    <row r="97" spans="1:10">
      <c r="A97" s="4"/>
      <c r="B97" s="5"/>
      <c r="C97" s="3"/>
      <c r="D97" s="3"/>
      <c r="E97" s="3"/>
      <c r="F97" s="3"/>
      <c r="G97" s="3"/>
      <c r="H97" s="3"/>
      <c r="I97" s="3"/>
      <c r="J97" s="3"/>
    </row>
    <row r="98" spans="1:10">
      <c r="A98" s="4"/>
      <c r="B98" s="5"/>
      <c r="C98" s="3"/>
      <c r="D98" s="3"/>
      <c r="E98" s="3"/>
      <c r="F98" s="3"/>
      <c r="G98" s="3"/>
      <c r="H98" s="3"/>
      <c r="I98" s="3"/>
      <c r="J98" s="3"/>
    </row>
    <row r="99" spans="1:10">
      <c r="A99" s="4"/>
      <c r="B99" s="5"/>
      <c r="C99" s="3"/>
      <c r="D99" s="3"/>
      <c r="E99" s="3"/>
      <c r="F99" s="3"/>
      <c r="G99" s="3"/>
      <c r="H99" s="3"/>
      <c r="I99" s="3"/>
      <c r="J99" s="3"/>
    </row>
    <row r="100" spans="1:10">
      <c r="A100" s="4"/>
      <c r="B100" s="5"/>
      <c r="C100" s="3"/>
      <c r="D100" s="3"/>
      <c r="E100" s="3"/>
      <c r="F100" s="3"/>
      <c r="G100" s="3"/>
      <c r="H100" s="3"/>
      <c r="I100" s="3"/>
      <c r="J100" s="3"/>
    </row>
    <row r="101" spans="1:10">
      <c r="A101" s="4"/>
      <c r="B101" s="5"/>
      <c r="C101" s="3"/>
      <c r="D101" s="3"/>
      <c r="E101" s="3"/>
      <c r="F101" s="3"/>
      <c r="G101" s="3"/>
      <c r="H101" s="3"/>
      <c r="I101" s="3"/>
      <c r="J101" s="3"/>
    </row>
    <row r="102" spans="1:10">
      <c r="A102" s="4"/>
      <c r="B102" s="5"/>
      <c r="C102" s="3"/>
      <c r="D102" s="3"/>
      <c r="E102" s="3"/>
      <c r="F102" s="3"/>
      <c r="G102" s="3"/>
      <c r="H102" s="3"/>
      <c r="I102" s="3"/>
      <c r="J102" s="3"/>
    </row>
    <row r="103" spans="1:10">
      <c r="A103" s="4"/>
      <c r="B103" s="5"/>
      <c r="C103" s="3"/>
      <c r="D103" s="3"/>
      <c r="E103" s="3"/>
      <c r="F103" s="3"/>
      <c r="G103" s="3"/>
      <c r="H103" s="3"/>
      <c r="I103" s="3"/>
      <c r="J103" s="3"/>
    </row>
    <row r="104" spans="1:10">
      <c r="A104" s="4"/>
      <c r="B104" s="5"/>
      <c r="C104" s="3"/>
      <c r="D104" s="3"/>
      <c r="E104" s="3"/>
      <c r="F104" s="3"/>
      <c r="G104" s="3"/>
      <c r="H104" s="3"/>
      <c r="I104" s="3"/>
      <c r="J104" s="3"/>
    </row>
    <row r="105" spans="1:10">
      <c r="A105" s="4"/>
      <c r="B105" s="5"/>
      <c r="C105" s="3"/>
      <c r="D105" s="3"/>
      <c r="E105" s="3"/>
      <c r="F105" s="3"/>
      <c r="G105" s="3"/>
      <c r="H105" s="3"/>
      <c r="I105" s="3"/>
      <c r="J105" s="3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5"/>
  <sheetViews>
    <sheetView topLeftCell="G20" workbookViewId="0">
      <selection activeCell="K14" sqref="K14"/>
    </sheetView>
  </sheetViews>
  <sheetFormatPr defaultRowHeight="15"/>
  <cols>
    <col min="2" max="2" width="21.5703125" bestFit="1" customWidth="1"/>
    <col min="3" max="3" width="20.5703125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6" ht="20.45" customHeight="1">
      <c r="A2" s="102" t="s">
        <v>32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6" ht="22.9" customHeight="1">
      <c r="A3" s="101" t="s">
        <v>264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6">
      <c r="A4" s="103" t="s">
        <v>263</v>
      </c>
      <c r="B4" s="103"/>
      <c r="C4" s="103"/>
      <c r="D4" s="103"/>
      <c r="E4" s="103" t="s">
        <v>30</v>
      </c>
      <c r="F4" s="103"/>
      <c r="G4" s="103"/>
      <c r="H4" s="103"/>
      <c r="I4" s="103"/>
      <c r="J4" s="103"/>
      <c r="L4" s="1"/>
      <c r="M4" s="103" t="s">
        <v>10</v>
      </c>
      <c r="N4" s="103"/>
      <c r="O4" s="103"/>
    </row>
    <row r="5" spans="1:16" ht="45.75" thickBot="1">
      <c r="A5" s="91" t="s">
        <v>1</v>
      </c>
      <c r="B5" s="91" t="s">
        <v>2</v>
      </c>
      <c r="C5" s="92" t="s">
        <v>29</v>
      </c>
      <c r="D5" s="91" t="s">
        <v>3</v>
      </c>
      <c r="E5" s="91" t="s">
        <v>4</v>
      </c>
      <c r="F5" s="91" t="s">
        <v>5</v>
      </c>
      <c r="G5" s="91" t="s">
        <v>6</v>
      </c>
      <c r="H5" s="91" t="s">
        <v>7</v>
      </c>
      <c r="I5" s="91" t="s">
        <v>8</v>
      </c>
      <c r="J5" s="9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19" t="s">
        <v>31</v>
      </c>
    </row>
    <row r="6" spans="1:16" ht="15.75">
      <c r="A6" s="51">
        <v>1</v>
      </c>
      <c r="B6" s="54" t="s">
        <v>169</v>
      </c>
      <c r="C6" s="57" t="s">
        <v>193</v>
      </c>
      <c r="D6" s="67">
        <v>7.27</v>
      </c>
      <c r="E6" s="64">
        <v>8.6</v>
      </c>
      <c r="F6" s="64">
        <v>9.77</v>
      </c>
      <c r="G6" s="64">
        <v>9.77</v>
      </c>
      <c r="H6" s="64">
        <v>9.25</v>
      </c>
      <c r="I6" s="68">
        <v>7.75</v>
      </c>
      <c r="J6" s="60">
        <v>8.7899999999999991</v>
      </c>
      <c r="L6" s="6">
        <v>1</v>
      </c>
      <c r="M6" s="4">
        <f>COUNTIFS($D$6:$D$105, "&lt;10.01", $D$6:$D$105, "&gt;7.99")</f>
        <v>7</v>
      </c>
      <c r="N6" s="9">
        <f>COUNTIFS($D$6:$D$105, "&lt;8.0", $D$6:$D$105, "&gt;5.99")</f>
        <v>17</v>
      </c>
      <c r="O6" s="4">
        <f>SUM(COUNTIFS($D$6:$D$105, {"&lt;6","GPW"}))</f>
        <v>1</v>
      </c>
      <c r="P6" s="1">
        <f>M6+N6+O6</f>
        <v>25</v>
      </c>
    </row>
    <row r="7" spans="1:16" ht="15.75">
      <c r="A7" s="52">
        <v>2</v>
      </c>
      <c r="B7" s="45" t="s">
        <v>170</v>
      </c>
      <c r="C7" s="59" t="s">
        <v>194</v>
      </c>
      <c r="D7" s="69">
        <v>7</v>
      </c>
      <c r="E7" s="65">
        <v>9</v>
      </c>
      <c r="F7" s="65">
        <v>9.77</v>
      </c>
      <c r="G7" s="65">
        <v>10</v>
      </c>
      <c r="H7" s="65">
        <v>10</v>
      </c>
      <c r="I7" s="70">
        <v>9.75</v>
      </c>
      <c r="J7" s="61">
        <v>9.31</v>
      </c>
      <c r="L7" s="7">
        <v>2</v>
      </c>
      <c r="M7" s="9">
        <f>COUNTIFS($E$6:$E$105, "&lt;10.01", $E$6:$E$105, "&gt;7.99")</f>
        <v>23</v>
      </c>
      <c r="N7" s="4">
        <f>COUNTIFS($E$6:$E$105, "&lt;8.0", $E$6:$E$105, "&gt;5.99")</f>
        <v>2</v>
      </c>
      <c r="O7" s="4">
        <f>SUM(COUNTIFS($E$6:$E$105, {"&lt;6","GPW"}))</f>
        <v>0</v>
      </c>
      <c r="P7" s="1">
        <f t="shared" ref="P7:P12" si="0">M7+N7+O7</f>
        <v>25</v>
      </c>
    </row>
    <row r="8" spans="1:16" ht="15.75">
      <c r="A8" s="52">
        <v>3</v>
      </c>
      <c r="B8" s="45" t="s">
        <v>171</v>
      </c>
      <c r="C8" s="59" t="s">
        <v>195</v>
      </c>
      <c r="D8" s="69">
        <v>7.27</v>
      </c>
      <c r="E8" s="65">
        <v>8.9</v>
      </c>
      <c r="F8" s="65">
        <v>9.77</v>
      </c>
      <c r="G8" s="65">
        <v>10</v>
      </c>
      <c r="H8" s="65">
        <v>10</v>
      </c>
      <c r="I8" s="70">
        <v>9</v>
      </c>
      <c r="J8" s="61">
        <v>9.2100000000000009</v>
      </c>
      <c r="L8" s="7">
        <v>3</v>
      </c>
      <c r="M8" s="4">
        <f>COUNTIFS($F$6:$F$105, "&lt;10.01", $F$6:$F$105, "&gt;7.99")</f>
        <v>25</v>
      </c>
      <c r="N8" s="4">
        <f>COUNTIFS($F$6:$F$105, "&lt;8.0", $F$6:$F$105, "&gt;5.99")</f>
        <v>0</v>
      </c>
      <c r="O8" s="4">
        <f>SUM(COUNTIFS($F$6:$F$105, {"&lt;6","GPW"}))</f>
        <v>0</v>
      </c>
      <c r="P8" s="1">
        <f t="shared" si="0"/>
        <v>25</v>
      </c>
    </row>
    <row r="9" spans="1:16" ht="15.75">
      <c r="A9" s="52">
        <v>4</v>
      </c>
      <c r="B9" s="45" t="s">
        <v>172</v>
      </c>
      <c r="C9" s="59" t="s">
        <v>196</v>
      </c>
      <c r="D9" s="69">
        <v>6.45</v>
      </c>
      <c r="E9" s="65">
        <v>8.5</v>
      </c>
      <c r="F9" s="65">
        <v>9.77</v>
      </c>
      <c r="G9" s="65">
        <v>10</v>
      </c>
      <c r="H9" s="65">
        <v>9.25</v>
      </c>
      <c r="I9" s="70">
        <v>9.75</v>
      </c>
      <c r="J9" s="61">
        <v>9.0299999999999994</v>
      </c>
      <c r="L9" s="7">
        <v>4</v>
      </c>
      <c r="M9" s="4">
        <f>COUNTIFS($G$6:$G$105, "&lt;10.01", $G$6:$G$105, "&gt;7.99")</f>
        <v>25</v>
      </c>
      <c r="N9" s="4">
        <f>COUNTIFS($G$6:$G$105, "&lt;8.0", $G$6:$G$105, "&gt;5.99")</f>
        <v>0</v>
      </c>
      <c r="O9" s="4">
        <f>SUM(COUNTIFS($G$6:$G$105, {"&lt;6","GPW"}))</f>
        <v>0</v>
      </c>
      <c r="P9" s="1">
        <f t="shared" si="0"/>
        <v>25</v>
      </c>
    </row>
    <row r="10" spans="1:16" ht="15.75">
      <c r="A10" s="52">
        <v>5</v>
      </c>
      <c r="B10" s="45" t="s">
        <v>173</v>
      </c>
      <c r="C10" s="59" t="s">
        <v>197</v>
      </c>
      <c r="D10" s="69">
        <v>7</v>
      </c>
      <c r="E10" s="65">
        <v>8.9</v>
      </c>
      <c r="F10" s="65">
        <v>9.77</v>
      </c>
      <c r="G10" s="65">
        <v>10</v>
      </c>
      <c r="H10" s="65">
        <v>10</v>
      </c>
      <c r="I10" s="70">
        <v>10</v>
      </c>
      <c r="J10" s="61">
        <v>9.34</v>
      </c>
      <c r="L10" s="7">
        <v>5</v>
      </c>
      <c r="M10" s="4">
        <f>COUNTIFS($H$6:$H$105, "&lt;10.01", $H$6:$H$105, "&gt;7.99")</f>
        <v>25</v>
      </c>
      <c r="N10" s="4">
        <f>COUNTIFS($H$6:$H$105, "&lt;8.00", $H$6:$H$105, "&gt;5.99")</f>
        <v>0</v>
      </c>
      <c r="O10" s="4">
        <f>SUM(COUNTIFS($H$6:$H$105, {"&lt;6","GPW"}))</f>
        <v>0</v>
      </c>
      <c r="P10" s="1">
        <f t="shared" si="0"/>
        <v>25</v>
      </c>
    </row>
    <row r="11" spans="1:16" ht="15.75">
      <c r="A11" s="52">
        <v>6</v>
      </c>
      <c r="B11" s="45" t="s">
        <v>174</v>
      </c>
      <c r="C11" s="59" t="s">
        <v>198</v>
      </c>
      <c r="D11" s="69">
        <v>8.64</v>
      </c>
      <c r="E11" s="65">
        <v>9.5</v>
      </c>
      <c r="F11" s="65">
        <v>9.77</v>
      </c>
      <c r="G11" s="65">
        <v>9.77</v>
      </c>
      <c r="H11" s="65">
        <v>10</v>
      </c>
      <c r="I11" s="70">
        <v>9</v>
      </c>
      <c r="J11" s="62">
        <v>9.4600000000000009</v>
      </c>
      <c r="L11" s="7">
        <v>6</v>
      </c>
      <c r="M11" s="4">
        <f>COUNTIFS($I$6:$I$105, "&lt;10.01", $I$6:$I$105, "&gt;7.99")</f>
        <v>24</v>
      </c>
      <c r="N11" s="4">
        <f>COUNTIFS($I$6:$I$105, "&lt;8.00", $I$6:$I$105, "&gt;5.99")</f>
        <v>1</v>
      </c>
      <c r="O11" s="4">
        <f>SUM(COUNTIF($I$6:$I$105, {"&lt;6","GPW"}))</f>
        <v>0</v>
      </c>
      <c r="P11" s="1">
        <f t="shared" si="0"/>
        <v>25</v>
      </c>
    </row>
    <row r="12" spans="1:16" ht="15.75">
      <c r="A12" s="52">
        <v>7</v>
      </c>
      <c r="B12" s="45" t="s">
        <v>175</v>
      </c>
      <c r="C12" s="59" t="s">
        <v>199</v>
      </c>
      <c r="D12" s="69">
        <v>7.55</v>
      </c>
      <c r="E12" s="65">
        <v>9</v>
      </c>
      <c r="F12" s="65">
        <v>9.77</v>
      </c>
      <c r="G12" s="65">
        <v>10</v>
      </c>
      <c r="H12" s="65">
        <v>10</v>
      </c>
      <c r="I12" s="70">
        <v>9.5</v>
      </c>
      <c r="J12" s="61">
        <v>9.35</v>
      </c>
      <c r="L12" s="8" t="s">
        <v>9</v>
      </c>
      <c r="M12" s="1">
        <f>COUNTIFS($J$6:$J$105, "&lt;10.01", $J$6:$J$105, "&gt;7.99")</f>
        <v>25</v>
      </c>
      <c r="N12" s="1">
        <f>COUNTIFS($J$6:$J$105, "&lt;8.0", $J$6:$J$105, "&gt;5.99")</f>
        <v>0</v>
      </c>
      <c r="O12" s="1">
        <f>SUM(COUNTIFS($J$6:$J$105, {"&lt;6","GPW"}))</f>
        <v>0</v>
      </c>
      <c r="P12" s="1">
        <f t="shared" si="0"/>
        <v>25</v>
      </c>
    </row>
    <row r="13" spans="1:16" ht="15.75">
      <c r="A13" s="52">
        <v>8</v>
      </c>
      <c r="B13" s="45" t="s">
        <v>176</v>
      </c>
      <c r="C13" s="59" t="s">
        <v>200</v>
      </c>
      <c r="D13" s="69">
        <v>6.27</v>
      </c>
      <c r="E13" s="65">
        <v>8.8000000000000007</v>
      </c>
      <c r="F13" s="65">
        <v>9.77</v>
      </c>
      <c r="G13" s="65">
        <v>10</v>
      </c>
      <c r="H13" s="65">
        <v>9.25</v>
      </c>
      <c r="I13" s="70">
        <v>9.5</v>
      </c>
      <c r="J13" s="62">
        <v>9</v>
      </c>
    </row>
    <row r="14" spans="1:16" ht="15.75">
      <c r="A14" s="52">
        <v>9</v>
      </c>
      <c r="B14" s="45" t="s">
        <v>177</v>
      </c>
      <c r="C14" s="59" t="s">
        <v>201</v>
      </c>
      <c r="D14" s="69">
        <v>8.09</v>
      </c>
      <c r="E14" s="65">
        <v>9.6</v>
      </c>
      <c r="F14" s="65">
        <v>9.77</v>
      </c>
      <c r="G14" s="65">
        <v>10</v>
      </c>
      <c r="H14" s="65">
        <v>9.75</v>
      </c>
      <c r="I14" s="70">
        <v>9.75</v>
      </c>
      <c r="J14" s="61">
        <v>9.52</v>
      </c>
    </row>
    <row r="15" spans="1:16" ht="15.75">
      <c r="A15" s="52">
        <v>10</v>
      </c>
      <c r="B15" s="45" t="s">
        <v>178</v>
      </c>
      <c r="C15" s="59" t="s">
        <v>202</v>
      </c>
      <c r="D15" s="69">
        <v>6.45</v>
      </c>
      <c r="E15" s="65">
        <v>8.6999999999999993</v>
      </c>
      <c r="F15" s="65">
        <v>9.77</v>
      </c>
      <c r="G15" s="65">
        <v>10</v>
      </c>
      <c r="H15" s="65">
        <v>9.25</v>
      </c>
      <c r="I15" s="70">
        <v>8.75</v>
      </c>
      <c r="J15" s="61">
        <v>8.89</v>
      </c>
    </row>
    <row r="16" spans="1:16" ht="15.75">
      <c r="A16" s="52">
        <v>11</v>
      </c>
      <c r="B16" s="45" t="s">
        <v>179</v>
      </c>
      <c r="C16" s="59" t="s">
        <v>203</v>
      </c>
      <c r="D16" s="69">
        <v>6.73</v>
      </c>
      <c r="E16" s="65">
        <v>8.9</v>
      </c>
      <c r="F16" s="65">
        <v>9.77</v>
      </c>
      <c r="G16" s="65">
        <v>10</v>
      </c>
      <c r="H16" s="65">
        <v>10</v>
      </c>
      <c r="I16" s="70">
        <v>9.5</v>
      </c>
      <c r="J16" s="62">
        <v>9.2100000000000009</v>
      </c>
    </row>
    <row r="17" spans="1:19" ht="75">
      <c r="A17" s="52">
        <v>12</v>
      </c>
      <c r="B17" s="45" t="s">
        <v>180</v>
      </c>
      <c r="C17" s="59" t="s">
        <v>204</v>
      </c>
      <c r="D17" s="69">
        <v>7.82</v>
      </c>
      <c r="E17" s="65">
        <v>8.9</v>
      </c>
      <c r="F17" s="65">
        <v>9.5399999999999991</v>
      </c>
      <c r="G17" s="65">
        <v>10</v>
      </c>
      <c r="H17" s="65">
        <v>10</v>
      </c>
      <c r="I17" s="70">
        <v>10</v>
      </c>
      <c r="J17" s="61">
        <v>9.42</v>
      </c>
      <c r="L17" s="10" t="s">
        <v>261</v>
      </c>
      <c r="M17" s="99" t="s">
        <v>15</v>
      </c>
      <c r="N17" s="99"/>
      <c r="O17" s="99"/>
      <c r="P17" s="99"/>
      <c r="Q17" s="99"/>
      <c r="R17" s="99"/>
      <c r="S17" s="2" t="s">
        <v>16</v>
      </c>
    </row>
    <row r="18" spans="1:19" ht="15.75">
      <c r="A18" s="52">
        <v>13</v>
      </c>
      <c r="B18" s="45" t="s">
        <v>181</v>
      </c>
      <c r="C18" s="59" t="s">
        <v>205</v>
      </c>
      <c r="D18" s="69">
        <v>5.91</v>
      </c>
      <c r="E18" s="65">
        <v>7.9</v>
      </c>
      <c r="F18" s="65">
        <v>9.77</v>
      </c>
      <c r="G18" s="65">
        <v>10</v>
      </c>
      <c r="H18" s="65">
        <v>9.25</v>
      </c>
      <c r="I18" s="70">
        <v>9.25</v>
      </c>
      <c r="J18" s="61">
        <v>8.77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9</v>
      </c>
    </row>
    <row r="19" spans="1:19" ht="15.75">
      <c r="A19" s="52">
        <v>14</v>
      </c>
      <c r="B19" s="45" t="s">
        <v>182</v>
      </c>
      <c r="C19" s="59" t="s">
        <v>206</v>
      </c>
      <c r="D19" s="69">
        <v>7.82</v>
      </c>
      <c r="E19" s="65">
        <v>8.9</v>
      </c>
      <c r="F19" s="65">
        <v>9.77</v>
      </c>
      <c r="G19" s="65">
        <v>10</v>
      </c>
      <c r="H19" s="65">
        <v>10</v>
      </c>
      <c r="I19" s="70">
        <v>10</v>
      </c>
      <c r="J19" s="61">
        <v>9.4600000000000009</v>
      </c>
      <c r="L19" s="1" t="s">
        <v>18</v>
      </c>
      <c r="M19" s="14" t="s">
        <v>218</v>
      </c>
      <c r="N19" s="14" t="s">
        <v>219</v>
      </c>
      <c r="O19" s="14" t="s">
        <v>220</v>
      </c>
      <c r="P19" s="14" t="s">
        <v>221</v>
      </c>
      <c r="Q19" s="14" t="s">
        <v>220</v>
      </c>
      <c r="R19" s="14" t="s">
        <v>222</v>
      </c>
      <c r="S19" s="14" t="s">
        <v>223</v>
      </c>
    </row>
    <row r="20" spans="1:19" ht="15.75">
      <c r="A20" s="52">
        <v>15</v>
      </c>
      <c r="B20" s="45" t="s">
        <v>183</v>
      </c>
      <c r="C20" s="59" t="s">
        <v>207</v>
      </c>
      <c r="D20" s="69">
        <v>8.73</v>
      </c>
      <c r="E20" s="65">
        <v>9.3000000000000007</v>
      </c>
      <c r="F20" s="65">
        <v>9.08</v>
      </c>
      <c r="G20" s="65">
        <v>9.77</v>
      </c>
      <c r="H20" s="65">
        <v>9.75</v>
      </c>
      <c r="I20" s="70">
        <v>8.75</v>
      </c>
      <c r="J20" s="62">
        <v>9.24</v>
      </c>
      <c r="L20" s="11" t="s">
        <v>19</v>
      </c>
      <c r="M20" s="20">
        <f>P6</f>
        <v>25</v>
      </c>
      <c r="N20" s="20">
        <f>P7</f>
        <v>25</v>
      </c>
      <c r="O20" s="20">
        <f>P8</f>
        <v>25</v>
      </c>
      <c r="P20" s="20">
        <f>P9</f>
        <v>25</v>
      </c>
      <c r="Q20" s="20">
        <f>P10</f>
        <v>25</v>
      </c>
      <c r="R20" s="20">
        <f>P11</f>
        <v>25</v>
      </c>
      <c r="S20" s="21">
        <f>P12</f>
        <v>25</v>
      </c>
    </row>
    <row r="21" spans="1:19" ht="15.75">
      <c r="A21" s="52">
        <v>16</v>
      </c>
      <c r="B21" s="45" t="s">
        <v>184</v>
      </c>
      <c r="C21" s="59" t="s">
        <v>216</v>
      </c>
      <c r="D21" s="69">
        <v>6.27</v>
      </c>
      <c r="E21" s="65">
        <v>8.8000000000000007</v>
      </c>
      <c r="F21" s="65">
        <v>9.77</v>
      </c>
      <c r="G21" s="65">
        <v>10</v>
      </c>
      <c r="H21" s="65">
        <v>9</v>
      </c>
      <c r="I21" s="70">
        <v>8.5</v>
      </c>
      <c r="J21" s="61">
        <v>8.7899999999999991</v>
      </c>
      <c r="L21" s="11" t="s">
        <v>20</v>
      </c>
      <c r="M21" s="1">
        <f>M6+N6</f>
        <v>24</v>
      </c>
      <c r="N21" s="1">
        <f>M7+N7</f>
        <v>25</v>
      </c>
      <c r="O21" s="1">
        <f>M8+N8</f>
        <v>25</v>
      </c>
      <c r="P21" s="1">
        <f>M9+N9</f>
        <v>25</v>
      </c>
      <c r="Q21" s="1">
        <f>M10+N10</f>
        <v>25</v>
      </c>
      <c r="R21" s="1">
        <f>M11+N11</f>
        <v>25</v>
      </c>
      <c r="S21" s="1">
        <f>M12+N12</f>
        <v>25</v>
      </c>
    </row>
    <row r="22" spans="1:19" ht="15.75">
      <c r="A22" s="52">
        <v>17</v>
      </c>
      <c r="B22" s="45" t="s">
        <v>185</v>
      </c>
      <c r="C22" s="59" t="s">
        <v>217</v>
      </c>
      <c r="D22" s="69">
        <v>7.82</v>
      </c>
      <c r="E22" s="65">
        <v>9.9</v>
      </c>
      <c r="F22" s="65">
        <v>9.77</v>
      </c>
      <c r="G22" s="65">
        <v>10</v>
      </c>
      <c r="H22" s="65">
        <v>10</v>
      </c>
      <c r="I22" s="70">
        <v>10</v>
      </c>
      <c r="J22" s="61">
        <v>9.4600000000000009</v>
      </c>
      <c r="L22" s="12" t="s">
        <v>21</v>
      </c>
      <c r="M22" s="8">
        <f>M21/M20*100</f>
        <v>96</v>
      </c>
      <c r="N22" s="8">
        <f>N21/N20*100</f>
        <v>100</v>
      </c>
      <c r="O22" s="8">
        <f t="shared" ref="O22:S22" si="1">O21/O20*100</f>
        <v>100</v>
      </c>
      <c r="P22" s="8">
        <f t="shared" si="1"/>
        <v>100</v>
      </c>
      <c r="Q22" s="8">
        <f t="shared" si="1"/>
        <v>100</v>
      </c>
      <c r="R22" s="8">
        <f t="shared" si="1"/>
        <v>100</v>
      </c>
      <c r="S22" s="8">
        <f t="shared" si="1"/>
        <v>100</v>
      </c>
    </row>
    <row r="23" spans="1:19" ht="15.75">
      <c r="A23" s="52">
        <v>18</v>
      </c>
      <c r="B23" s="45" t="s">
        <v>186</v>
      </c>
      <c r="C23" s="59" t="s">
        <v>215</v>
      </c>
      <c r="D23" s="69">
        <v>9.4499999999999993</v>
      </c>
      <c r="E23" s="65">
        <v>9.9</v>
      </c>
      <c r="F23" s="65">
        <v>9.5399999999999991</v>
      </c>
      <c r="G23" s="65">
        <v>10</v>
      </c>
      <c r="H23" s="65">
        <v>9.75</v>
      </c>
      <c r="I23" s="70">
        <v>9.75</v>
      </c>
      <c r="J23" s="61">
        <v>9.73</v>
      </c>
      <c r="L23" s="13" t="s">
        <v>22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 ht="15.75">
      <c r="A24" s="52">
        <v>19</v>
      </c>
      <c r="B24" s="45" t="s">
        <v>129</v>
      </c>
      <c r="C24" s="59" t="s">
        <v>214</v>
      </c>
      <c r="D24" s="69">
        <v>7.82</v>
      </c>
      <c r="E24" s="65">
        <v>9.6</v>
      </c>
      <c r="F24" s="65">
        <v>9.5399999999999991</v>
      </c>
      <c r="G24" s="65">
        <v>10</v>
      </c>
      <c r="H24" s="65">
        <v>9.5</v>
      </c>
      <c r="I24" s="70">
        <v>9.25</v>
      </c>
      <c r="J24" s="61">
        <v>9.17</v>
      </c>
    </row>
    <row r="25" spans="1:19" ht="61.9" customHeight="1">
      <c r="A25" s="52">
        <v>20</v>
      </c>
      <c r="B25" s="45" t="s">
        <v>187</v>
      </c>
      <c r="C25" s="59" t="s">
        <v>208</v>
      </c>
      <c r="D25" s="69">
        <v>7.55</v>
      </c>
      <c r="E25" s="65">
        <v>8.9</v>
      </c>
      <c r="F25" s="65">
        <v>9.77</v>
      </c>
      <c r="G25" s="65">
        <v>10</v>
      </c>
      <c r="H25" s="65">
        <v>10</v>
      </c>
      <c r="I25" s="70">
        <v>9.75</v>
      </c>
      <c r="J25" s="62">
        <v>9.3800000000000008</v>
      </c>
      <c r="L25" s="100" t="s">
        <v>224</v>
      </c>
      <c r="M25" s="100"/>
      <c r="N25" s="100"/>
      <c r="O25" s="100"/>
      <c r="P25" s="100"/>
      <c r="Q25" s="100"/>
      <c r="R25" s="100"/>
      <c r="S25" s="100"/>
    </row>
    <row r="26" spans="1:19" ht="15.75">
      <c r="A26" s="52">
        <v>21</v>
      </c>
      <c r="B26" s="45" t="s">
        <v>188</v>
      </c>
      <c r="C26" s="59" t="s">
        <v>209</v>
      </c>
      <c r="D26" s="69">
        <v>8.64</v>
      </c>
      <c r="E26" s="65">
        <v>9.3000000000000007</v>
      </c>
      <c r="F26" s="65">
        <v>9.77</v>
      </c>
      <c r="G26" s="65">
        <v>9.77</v>
      </c>
      <c r="H26" s="65">
        <v>9.75</v>
      </c>
      <c r="I26" s="70">
        <v>9.75</v>
      </c>
      <c r="J26" s="61">
        <v>9.52</v>
      </c>
    </row>
    <row r="27" spans="1:19" ht="15.75">
      <c r="A27" s="52">
        <v>22</v>
      </c>
      <c r="B27" s="45" t="s">
        <v>189</v>
      </c>
      <c r="C27" s="59" t="s">
        <v>210</v>
      </c>
      <c r="D27" s="69">
        <v>8.09</v>
      </c>
      <c r="E27" s="65">
        <v>9.5</v>
      </c>
      <c r="F27" s="65">
        <v>9.5399999999999991</v>
      </c>
      <c r="G27" s="65">
        <v>10</v>
      </c>
      <c r="H27" s="65">
        <v>9.75</v>
      </c>
      <c r="I27" s="70">
        <v>9.75</v>
      </c>
      <c r="J27" s="61">
        <v>9.4600000000000009</v>
      </c>
    </row>
    <row r="28" spans="1:19" ht="15.75">
      <c r="A28" s="52">
        <v>23</v>
      </c>
      <c r="B28" s="45" t="s">
        <v>190</v>
      </c>
      <c r="C28" s="59" t="s">
        <v>211</v>
      </c>
      <c r="D28" s="69">
        <v>8.36</v>
      </c>
      <c r="E28" s="65">
        <v>9.6</v>
      </c>
      <c r="F28" s="65">
        <v>9.5399999999999991</v>
      </c>
      <c r="G28" s="65">
        <v>10</v>
      </c>
      <c r="H28" s="65">
        <v>10</v>
      </c>
      <c r="I28" s="70">
        <v>9.25</v>
      </c>
      <c r="J28" s="61">
        <v>9.48</v>
      </c>
    </row>
    <row r="29" spans="1:19" ht="15.75">
      <c r="A29" s="52">
        <v>24</v>
      </c>
      <c r="B29" s="55" t="s">
        <v>191</v>
      </c>
      <c r="C29" s="59" t="s">
        <v>212</v>
      </c>
      <c r="D29" s="69">
        <v>7.55</v>
      </c>
      <c r="E29" s="65">
        <v>9</v>
      </c>
      <c r="F29" s="65">
        <v>9.5399999999999991</v>
      </c>
      <c r="G29" s="65">
        <v>10</v>
      </c>
      <c r="H29" s="65">
        <v>9.25</v>
      </c>
      <c r="I29" s="70">
        <v>8.25</v>
      </c>
      <c r="J29" s="61">
        <v>8.9700000000000006</v>
      </c>
    </row>
    <row r="30" spans="1:19" ht="16.5" thickBot="1">
      <c r="A30" s="53">
        <v>25</v>
      </c>
      <c r="B30" s="56" t="s">
        <v>192</v>
      </c>
      <c r="C30" s="59" t="s">
        <v>213</v>
      </c>
      <c r="D30" s="71">
        <v>6.72</v>
      </c>
      <c r="E30" s="66">
        <v>7.9</v>
      </c>
      <c r="F30" s="66">
        <v>8.15</v>
      </c>
      <c r="G30" s="66">
        <v>8.85</v>
      </c>
      <c r="H30" s="66">
        <v>9</v>
      </c>
      <c r="I30" s="72">
        <v>9</v>
      </c>
      <c r="J30" s="63">
        <v>8.31</v>
      </c>
    </row>
    <row r="31" spans="1:19">
      <c r="A31" s="4"/>
      <c r="B31" s="15"/>
      <c r="C31" s="58"/>
      <c r="D31" s="16"/>
      <c r="E31" s="16"/>
      <c r="F31" s="16"/>
      <c r="G31" s="16"/>
      <c r="H31" s="16"/>
      <c r="I31" s="16"/>
      <c r="J31" s="16"/>
    </row>
    <row r="32" spans="1:19">
      <c r="A32" s="4"/>
      <c r="B32" s="15"/>
      <c r="C32" s="17"/>
      <c r="D32" s="16"/>
      <c r="E32" s="16"/>
      <c r="F32" s="16"/>
      <c r="G32" s="16"/>
      <c r="H32" s="16"/>
      <c r="I32" s="16"/>
      <c r="J32" s="16"/>
    </row>
    <row r="33" spans="1:10">
      <c r="A33" s="4"/>
      <c r="B33" s="15"/>
      <c r="C33" s="17"/>
      <c r="D33" s="16"/>
      <c r="E33" s="16"/>
      <c r="F33" s="16"/>
      <c r="G33" s="16"/>
      <c r="H33" s="16"/>
      <c r="I33" s="16"/>
      <c r="J33" s="16"/>
    </row>
    <row r="34" spans="1:10">
      <c r="A34" s="4"/>
      <c r="B34" s="15"/>
      <c r="C34" s="17"/>
      <c r="D34" s="16"/>
      <c r="E34" s="16"/>
      <c r="F34" s="16"/>
      <c r="G34" s="16"/>
      <c r="H34" s="16"/>
      <c r="I34" s="16"/>
      <c r="J34" s="16"/>
    </row>
    <row r="35" spans="1:10">
      <c r="A35" s="4"/>
      <c r="B35" s="15"/>
      <c r="C35" s="17"/>
      <c r="D35" s="16"/>
      <c r="E35" s="16"/>
      <c r="F35" s="16"/>
      <c r="G35" s="16"/>
      <c r="H35" s="16"/>
      <c r="I35" s="16"/>
      <c r="J35" s="16"/>
    </row>
    <row r="36" spans="1:10">
      <c r="A36" s="4"/>
      <c r="B36" s="15"/>
      <c r="C36" s="17"/>
      <c r="D36" s="16"/>
      <c r="E36" s="16"/>
      <c r="F36" s="16"/>
      <c r="G36" s="16"/>
      <c r="H36" s="16"/>
      <c r="I36" s="16"/>
      <c r="J36" s="16"/>
    </row>
    <row r="37" spans="1:10">
      <c r="A37" s="4"/>
      <c r="B37" s="15"/>
      <c r="C37" s="18"/>
      <c r="D37" s="16"/>
      <c r="E37" s="16"/>
      <c r="F37" s="16"/>
      <c r="G37" s="16"/>
      <c r="H37" s="16"/>
      <c r="I37" s="16"/>
      <c r="J37" s="16"/>
    </row>
    <row r="38" spans="1:10">
      <c r="A38" s="4"/>
      <c r="B38" s="15"/>
      <c r="C38" s="18"/>
      <c r="D38" s="16"/>
      <c r="E38" s="16"/>
      <c r="F38" s="16"/>
      <c r="G38" s="16"/>
      <c r="H38" s="16"/>
      <c r="I38" s="16"/>
      <c r="J38" s="16"/>
    </row>
    <row r="39" spans="1:10">
      <c r="A39" s="4"/>
      <c r="B39" s="15"/>
      <c r="C39" s="17"/>
      <c r="D39" s="16"/>
      <c r="E39" s="16"/>
      <c r="F39" s="16"/>
      <c r="G39" s="16"/>
      <c r="H39" s="16"/>
      <c r="I39" s="16"/>
      <c r="J39" s="16"/>
    </row>
    <row r="40" spans="1:10">
      <c r="A40" s="4"/>
      <c r="B40" s="15"/>
      <c r="C40" s="18"/>
      <c r="D40" s="16"/>
      <c r="E40" s="16"/>
      <c r="F40" s="16"/>
      <c r="G40" s="16"/>
      <c r="H40" s="16"/>
      <c r="I40" s="16"/>
      <c r="J40" s="16"/>
    </row>
    <row r="41" spans="1:10">
      <c r="A41" s="4"/>
      <c r="B41" s="15"/>
      <c r="C41" s="17"/>
      <c r="D41" s="16"/>
      <c r="E41" s="16"/>
      <c r="F41" s="16"/>
      <c r="G41" s="16"/>
      <c r="H41" s="16"/>
      <c r="I41" s="16"/>
      <c r="J41" s="16"/>
    </row>
    <row r="42" spans="1:10">
      <c r="A42" s="4"/>
      <c r="B42" s="15"/>
      <c r="C42" s="17"/>
      <c r="D42" s="16"/>
      <c r="E42" s="16"/>
      <c r="F42" s="16"/>
      <c r="G42" s="16"/>
      <c r="H42" s="16"/>
      <c r="I42" s="16"/>
      <c r="J42" s="16"/>
    </row>
    <row r="43" spans="1:10">
      <c r="A43" s="4"/>
      <c r="B43" s="15"/>
      <c r="C43" s="17"/>
      <c r="D43" s="16"/>
      <c r="E43" s="16"/>
      <c r="F43" s="16"/>
      <c r="G43" s="16"/>
      <c r="H43" s="16"/>
      <c r="I43" s="16"/>
      <c r="J43" s="16"/>
    </row>
    <row r="44" spans="1:10">
      <c r="A44" s="4"/>
      <c r="B44" s="15"/>
      <c r="C44" s="17"/>
      <c r="D44" s="16"/>
      <c r="E44" s="16"/>
      <c r="F44" s="16"/>
      <c r="G44" s="16"/>
      <c r="H44" s="16"/>
      <c r="I44" s="16"/>
      <c r="J44" s="16"/>
    </row>
    <row r="45" spans="1:10">
      <c r="A45" s="4"/>
      <c r="B45" s="15"/>
      <c r="C45" s="17"/>
      <c r="D45" s="16"/>
      <c r="E45" s="16"/>
      <c r="F45" s="16"/>
      <c r="G45" s="16"/>
      <c r="H45" s="16"/>
      <c r="I45" s="16"/>
      <c r="J45" s="16"/>
    </row>
    <row r="46" spans="1:10">
      <c r="A46" s="4"/>
      <c r="B46" s="15"/>
      <c r="C46" s="17"/>
      <c r="D46" s="16"/>
      <c r="E46" s="16"/>
      <c r="F46" s="16"/>
      <c r="G46" s="16"/>
      <c r="H46" s="16"/>
      <c r="I46" s="16"/>
      <c r="J46" s="16"/>
    </row>
    <row r="47" spans="1:10">
      <c r="A47" s="4"/>
      <c r="B47" s="15"/>
      <c r="C47" s="17"/>
      <c r="D47" s="16"/>
      <c r="E47" s="16"/>
      <c r="F47" s="16"/>
      <c r="G47" s="16"/>
      <c r="H47" s="16"/>
      <c r="I47" s="16"/>
      <c r="J47" s="16"/>
    </row>
    <row r="48" spans="1:10">
      <c r="A48" s="4"/>
      <c r="B48" s="15"/>
      <c r="C48" s="17"/>
      <c r="D48" s="16"/>
      <c r="E48" s="16"/>
      <c r="F48" s="16"/>
      <c r="G48" s="16"/>
      <c r="H48" s="16"/>
      <c r="I48" s="16"/>
      <c r="J48" s="16"/>
    </row>
    <row r="49" spans="1:10">
      <c r="A49" s="4"/>
      <c r="B49" s="15"/>
      <c r="C49" s="17"/>
      <c r="D49" s="16"/>
      <c r="E49" s="16"/>
      <c r="F49" s="16"/>
      <c r="G49" s="16"/>
      <c r="H49" s="16"/>
      <c r="I49" s="16"/>
      <c r="J49" s="16"/>
    </row>
    <row r="50" spans="1:10">
      <c r="A50" s="4"/>
      <c r="B50" s="15"/>
      <c r="C50" s="17"/>
      <c r="D50" s="16"/>
      <c r="E50" s="16"/>
      <c r="F50" s="16"/>
      <c r="G50" s="16"/>
      <c r="H50" s="16"/>
      <c r="I50" s="16"/>
      <c r="J50" s="16"/>
    </row>
    <row r="51" spans="1:10">
      <c r="A51" s="4"/>
      <c r="B51" s="15"/>
      <c r="C51" s="17"/>
      <c r="D51" s="16"/>
      <c r="E51" s="16"/>
      <c r="F51" s="16"/>
      <c r="G51" s="16"/>
      <c r="H51" s="16"/>
      <c r="I51" s="16"/>
      <c r="J51" s="16"/>
    </row>
    <row r="52" spans="1:10">
      <c r="A52" s="4"/>
      <c r="B52" s="15"/>
      <c r="C52" s="17"/>
      <c r="D52" s="16"/>
      <c r="E52" s="16"/>
      <c r="F52" s="16"/>
      <c r="G52" s="16"/>
      <c r="H52" s="16"/>
      <c r="I52" s="16"/>
      <c r="J52" s="16"/>
    </row>
    <row r="53" spans="1:10">
      <c r="A53" s="4"/>
      <c r="B53" s="15"/>
      <c r="C53" s="18"/>
      <c r="D53" s="16"/>
      <c r="E53" s="16"/>
      <c r="F53" s="16"/>
      <c r="G53" s="16"/>
      <c r="H53" s="16"/>
      <c r="I53" s="16"/>
      <c r="J53" s="16"/>
    </row>
    <row r="54" spans="1:10">
      <c r="A54" s="4"/>
      <c r="B54" s="15"/>
      <c r="C54" s="17"/>
      <c r="D54" s="3"/>
      <c r="E54" s="3"/>
      <c r="F54" s="16"/>
      <c r="G54" s="16"/>
      <c r="H54" s="16"/>
      <c r="I54" s="16"/>
      <c r="J54" s="16"/>
    </row>
    <row r="55" spans="1:10">
      <c r="A55" s="4"/>
      <c r="B55" s="15"/>
      <c r="C55" s="17"/>
      <c r="D55" s="3"/>
      <c r="E55" s="3"/>
      <c r="F55" s="16"/>
      <c r="G55" s="16"/>
      <c r="H55" s="16"/>
      <c r="I55" s="16"/>
      <c r="J55" s="16"/>
    </row>
    <row r="56" spans="1:10">
      <c r="A56" s="4"/>
      <c r="B56" s="15"/>
      <c r="C56" s="17"/>
      <c r="D56" s="3"/>
      <c r="E56" s="3"/>
      <c r="F56" s="16"/>
      <c r="G56" s="16"/>
      <c r="H56" s="16"/>
      <c r="I56" s="16"/>
      <c r="J56" s="16"/>
    </row>
    <row r="57" spans="1:10">
      <c r="A57" s="4"/>
      <c r="B57" s="15"/>
      <c r="C57" s="17"/>
      <c r="D57" s="3"/>
      <c r="E57" s="3"/>
      <c r="F57" s="16"/>
      <c r="G57" s="16"/>
      <c r="H57" s="16"/>
      <c r="I57" s="16"/>
      <c r="J57" s="16"/>
    </row>
    <row r="58" spans="1:10">
      <c r="A58" s="4"/>
      <c r="B58" s="15"/>
      <c r="C58" s="17"/>
      <c r="D58" s="3"/>
      <c r="E58" s="3"/>
      <c r="F58" s="16"/>
      <c r="G58" s="16"/>
      <c r="H58" s="16"/>
      <c r="I58" s="16"/>
      <c r="J58" s="16"/>
    </row>
    <row r="59" spans="1:10">
      <c r="A59" s="4"/>
      <c r="B59" s="5"/>
      <c r="C59" s="3"/>
      <c r="D59" s="3"/>
      <c r="E59" s="3"/>
      <c r="F59" s="3"/>
      <c r="G59" s="3"/>
      <c r="H59" s="3"/>
      <c r="I59" s="3"/>
      <c r="J59" s="3"/>
    </row>
    <row r="60" spans="1:10">
      <c r="A60" s="4"/>
      <c r="B60" s="5"/>
      <c r="C60" s="3"/>
      <c r="D60" s="3"/>
      <c r="E60" s="3"/>
      <c r="F60" s="3"/>
      <c r="G60" s="3"/>
      <c r="H60" s="3"/>
      <c r="I60" s="3"/>
      <c r="J60" s="3"/>
    </row>
    <row r="61" spans="1:10">
      <c r="A61" s="4"/>
      <c r="B61" s="5"/>
      <c r="C61" s="3"/>
      <c r="D61" s="3"/>
      <c r="E61" s="3"/>
      <c r="F61" s="3"/>
      <c r="G61" s="3"/>
      <c r="H61" s="3"/>
      <c r="I61" s="3"/>
      <c r="J61" s="3"/>
    </row>
    <row r="62" spans="1:10">
      <c r="A62" s="4"/>
      <c r="B62" s="5"/>
      <c r="C62" s="3"/>
      <c r="D62" s="3"/>
      <c r="E62" s="3"/>
      <c r="F62" s="3"/>
      <c r="G62" s="3"/>
      <c r="H62" s="3"/>
      <c r="I62" s="3"/>
      <c r="J62" s="3"/>
    </row>
    <row r="63" spans="1:10">
      <c r="A63" s="4"/>
      <c r="B63" s="5"/>
      <c r="C63" s="3"/>
      <c r="D63" s="3"/>
      <c r="E63" s="3"/>
      <c r="F63" s="3"/>
      <c r="G63" s="3"/>
      <c r="H63" s="3"/>
      <c r="I63" s="3"/>
      <c r="J63" s="3"/>
    </row>
    <row r="64" spans="1:10">
      <c r="A64" s="4"/>
      <c r="B64" s="5"/>
      <c r="C64" s="3"/>
      <c r="D64" s="3"/>
      <c r="E64" s="3"/>
      <c r="F64" s="3"/>
      <c r="G64" s="3"/>
      <c r="H64" s="3"/>
      <c r="I64" s="3"/>
      <c r="J64" s="3"/>
    </row>
    <row r="65" spans="1:10">
      <c r="A65" s="4"/>
      <c r="B65" s="5"/>
      <c r="C65" s="3"/>
      <c r="D65" s="3"/>
      <c r="E65" s="3"/>
      <c r="F65" s="3"/>
      <c r="G65" s="3"/>
      <c r="H65" s="3"/>
      <c r="I65" s="3"/>
      <c r="J65" s="3"/>
    </row>
    <row r="66" spans="1:10">
      <c r="A66" s="4"/>
      <c r="B66" s="5"/>
      <c r="C66" s="3"/>
      <c r="D66" s="3"/>
      <c r="E66" s="3"/>
      <c r="F66" s="3"/>
      <c r="G66" s="3"/>
      <c r="H66" s="3"/>
      <c r="I66" s="3"/>
      <c r="J66" s="3"/>
    </row>
    <row r="67" spans="1:10">
      <c r="A67" s="4"/>
      <c r="B67" s="5"/>
      <c r="C67" s="3"/>
      <c r="D67" s="3"/>
      <c r="E67" s="3"/>
      <c r="F67" s="3"/>
      <c r="G67" s="3"/>
      <c r="H67" s="3"/>
      <c r="I67" s="3"/>
      <c r="J67" s="3"/>
    </row>
    <row r="68" spans="1:10">
      <c r="A68" s="4"/>
      <c r="B68" s="5"/>
      <c r="C68" s="3"/>
      <c r="D68" s="3"/>
      <c r="E68" s="3"/>
      <c r="F68" s="3"/>
      <c r="G68" s="3"/>
      <c r="H68" s="3"/>
      <c r="I68" s="3"/>
      <c r="J68" s="3"/>
    </row>
    <row r="69" spans="1:10">
      <c r="A69" s="4"/>
      <c r="B69" s="5"/>
      <c r="C69" s="3"/>
      <c r="D69" s="3"/>
      <c r="E69" s="3"/>
      <c r="F69" s="3"/>
      <c r="G69" s="3"/>
      <c r="H69" s="3"/>
      <c r="I69" s="3"/>
      <c r="J69" s="3"/>
    </row>
    <row r="70" spans="1:10">
      <c r="A70" s="4"/>
      <c r="B70" s="5"/>
      <c r="C70" s="3"/>
      <c r="D70" s="3"/>
      <c r="E70" s="3"/>
      <c r="F70" s="3"/>
      <c r="G70" s="3"/>
      <c r="H70" s="3"/>
      <c r="I70" s="3"/>
      <c r="J70" s="3"/>
    </row>
    <row r="71" spans="1:10">
      <c r="A71" s="4"/>
      <c r="B71" s="5"/>
      <c r="C71" s="3"/>
      <c r="D71" s="3"/>
      <c r="E71" s="3"/>
      <c r="F71" s="3"/>
      <c r="G71" s="3"/>
      <c r="H71" s="3"/>
      <c r="I71" s="3"/>
      <c r="J71" s="3"/>
    </row>
    <row r="72" spans="1:10">
      <c r="A72" s="4"/>
      <c r="B72" s="5"/>
      <c r="C72" s="3"/>
      <c r="D72" s="3"/>
      <c r="E72" s="3"/>
      <c r="F72" s="3"/>
      <c r="G72" s="3"/>
      <c r="H72" s="3"/>
      <c r="I72" s="3"/>
      <c r="J72" s="3"/>
    </row>
    <row r="73" spans="1:10">
      <c r="A73" s="4"/>
      <c r="B73" s="5"/>
      <c r="C73" s="3"/>
      <c r="D73" s="3"/>
      <c r="E73" s="3"/>
      <c r="F73" s="3"/>
      <c r="G73" s="3"/>
      <c r="H73" s="3"/>
      <c r="I73" s="3"/>
      <c r="J73" s="3"/>
    </row>
    <row r="74" spans="1:10">
      <c r="A74" s="4"/>
      <c r="B74" s="5"/>
      <c r="C74" s="3"/>
      <c r="D74" s="3"/>
      <c r="E74" s="3"/>
      <c r="F74" s="3"/>
      <c r="G74" s="3"/>
      <c r="H74" s="3"/>
      <c r="I74" s="3"/>
      <c r="J74" s="3"/>
    </row>
    <row r="75" spans="1:10">
      <c r="A75" s="4"/>
      <c r="B75" s="5"/>
      <c r="C75" s="3"/>
      <c r="D75" s="3"/>
      <c r="E75" s="3"/>
      <c r="F75" s="3"/>
      <c r="G75" s="3"/>
      <c r="H75" s="3"/>
      <c r="I75" s="3"/>
      <c r="J75" s="3"/>
    </row>
    <row r="76" spans="1:10">
      <c r="A76" s="4"/>
      <c r="B76" s="5"/>
      <c r="C76" s="3"/>
      <c r="D76" s="3"/>
      <c r="E76" s="3"/>
      <c r="F76" s="3"/>
      <c r="G76" s="3"/>
      <c r="H76" s="3"/>
      <c r="I76" s="3"/>
      <c r="J76" s="3"/>
    </row>
    <row r="77" spans="1:10">
      <c r="A77" s="4"/>
      <c r="B77" s="5"/>
      <c r="C77" s="3"/>
      <c r="D77" s="3"/>
      <c r="E77" s="3"/>
      <c r="F77" s="3"/>
      <c r="G77" s="3"/>
      <c r="H77" s="3"/>
      <c r="I77" s="3"/>
      <c r="J77" s="3"/>
    </row>
    <row r="78" spans="1:10">
      <c r="A78" s="4"/>
      <c r="B78" s="5"/>
      <c r="C78" s="3"/>
      <c r="D78" s="3"/>
      <c r="E78" s="3"/>
      <c r="F78" s="3"/>
      <c r="G78" s="3"/>
      <c r="H78" s="3"/>
      <c r="I78" s="3"/>
      <c r="J78" s="3"/>
    </row>
    <row r="79" spans="1:10">
      <c r="A79" s="4"/>
      <c r="B79" s="5"/>
      <c r="C79" s="3"/>
      <c r="D79" s="3"/>
      <c r="E79" s="3"/>
      <c r="F79" s="3"/>
      <c r="G79" s="3"/>
      <c r="H79" s="3"/>
      <c r="I79" s="3"/>
      <c r="J79" s="3"/>
    </row>
    <row r="80" spans="1:10">
      <c r="A80" s="4"/>
      <c r="B80" s="5"/>
      <c r="C80" s="3"/>
      <c r="D80" s="3"/>
      <c r="E80" s="3"/>
      <c r="F80" s="3"/>
      <c r="G80" s="3"/>
      <c r="H80" s="3"/>
      <c r="I80" s="3"/>
      <c r="J80" s="3"/>
    </row>
    <row r="81" spans="1:10">
      <c r="A81" s="4"/>
      <c r="B81" s="5"/>
      <c r="C81" s="3"/>
      <c r="D81" s="3"/>
      <c r="E81" s="3"/>
      <c r="F81" s="3"/>
      <c r="G81" s="3"/>
      <c r="H81" s="3"/>
      <c r="I81" s="3"/>
      <c r="J81" s="3"/>
    </row>
    <row r="82" spans="1:10">
      <c r="A82" s="4"/>
      <c r="B82" s="5"/>
      <c r="C82" s="3"/>
      <c r="D82" s="3"/>
      <c r="E82" s="3"/>
      <c r="F82" s="3"/>
      <c r="G82" s="3"/>
      <c r="H82" s="3"/>
      <c r="I82" s="3"/>
      <c r="J82" s="3"/>
    </row>
    <row r="83" spans="1:10">
      <c r="A83" s="4"/>
      <c r="B83" s="5"/>
      <c r="C83" s="3"/>
      <c r="D83" s="3"/>
      <c r="E83" s="3"/>
      <c r="F83" s="3"/>
      <c r="G83" s="3"/>
      <c r="H83" s="3"/>
      <c r="I83" s="3"/>
      <c r="J83" s="3"/>
    </row>
    <row r="84" spans="1:10">
      <c r="A84" s="4"/>
      <c r="B84" s="5"/>
      <c r="C84" s="3"/>
      <c r="D84" s="3"/>
      <c r="E84" s="3"/>
      <c r="F84" s="3"/>
      <c r="G84" s="3"/>
      <c r="H84" s="3"/>
      <c r="I84" s="3"/>
      <c r="J84" s="3"/>
    </row>
    <row r="85" spans="1:10">
      <c r="A85" s="4"/>
      <c r="B85" s="5"/>
      <c r="C85" s="3"/>
      <c r="D85" s="3"/>
      <c r="E85" s="3"/>
      <c r="F85" s="3"/>
      <c r="G85" s="3"/>
      <c r="H85" s="3"/>
      <c r="I85" s="3"/>
      <c r="J85" s="3"/>
    </row>
    <row r="86" spans="1:10">
      <c r="A86" s="4"/>
      <c r="B86" s="5"/>
      <c r="C86" s="3"/>
      <c r="D86" s="3"/>
      <c r="E86" s="3"/>
      <c r="F86" s="3"/>
      <c r="G86" s="3"/>
      <c r="H86" s="3"/>
      <c r="I86" s="3"/>
      <c r="J86" s="3"/>
    </row>
    <row r="87" spans="1:10">
      <c r="A87" s="4"/>
      <c r="B87" s="5"/>
      <c r="C87" s="3"/>
      <c r="D87" s="3"/>
      <c r="E87" s="3"/>
      <c r="F87" s="3"/>
      <c r="G87" s="3"/>
      <c r="H87" s="3"/>
      <c r="I87" s="3"/>
      <c r="J87" s="3"/>
    </row>
    <row r="88" spans="1:10">
      <c r="A88" s="4"/>
      <c r="B88" s="5"/>
      <c r="C88" s="3"/>
      <c r="D88" s="3"/>
      <c r="E88" s="3"/>
      <c r="F88" s="3"/>
      <c r="G88" s="3"/>
      <c r="H88" s="3"/>
      <c r="I88" s="3"/>
      <c r="J88" s="3"/>
    </row>
    <row r="89" spans="1:10">
      <c r="A89" s="4"/>
      <c r="B89" s="5"/>
      <c r="C89" s="3"/>
      <c r="D89" s="3"/>
      <c r="E89" s="3"/>
      <c r="F89" s="3"/>
      <c r="G89" s="3"/>
      <c r="H89" s="3"/>
      <c r="I89" s="3"/>
      <c r="J89" s="3"/>
    </row>
    <row r="90" spans="1:10">
      <c r="A90" s="4"/>
      <c r="B90" s="5"/>
      <c r="C90" s="3"/>
      <c r="D90" s="3"/>
      <c r="E90" s="3"/>
      <c r="F90" s="3"/>
      <c r="G90" s="3"/>
      <c r="H90" s="3"/>
      <c r="I90" s="3"/>
      <c r="J90" s="3"/>
    </row>
    <row r="91" spans="1:10">
      <c r="A91" s="4"/>
      <c r="B91" s="5"/>
      <c r="C91" s="3"/>
      <c r="D91" s="3"/>
      <c r="E91" s="3"/>
      <c r="F91" s="3"/>
      <c r="G91" s="3"/>
      <c r="H91" s="3"/>
      <c r="I91" s="3"/>
      <c r="J91" s="3"/>
    </row>
    <row r="92" spans="1:10">
      <c r="A92" s="4"/>
      <c r="B92" s="5"/>
      <c r="C92" s="3"/>
      <c r="D92" s="3"/>
      <c r="E92" s="3"/>
      <c r="F92" s="3"/>
      <c r="G92" s="3"/>
      <c r="H92" s="3"/>
      <c r="I92" s="3"/>
      <c r="J92" s="3"/>
    </row>
    <row r="93" spans="1:10">
      <c r="A93" s="4"/>
      <c r="B93" s="5"/>
      <c r="C93" s="3"/>
      <c r="D93" s="3"/>
      <c r="E93" s="3"/>
      <c r="F93" s="3"/>
      <c r="G93" s="3"/>
      <c r="H93" s="3"/>
      <c r="I93" s="3"/>
      <c r="J93" s="3"/>
    </row>
    <row r="94" spans="1:10">
      <c r="A94" s="4"/>
      <c r="B94" s="5"/>
      <c r="C94" s="3"/>
      <c r="D94" s="3"/>
      <c r="E94" s="3"/>
      <c r="F94" s="3"/>
      <c r="G94" s="3"/>
      <c r="H94" s="3"/>
      <c r="I94" s="3"/>
      <c r="J94" s="3"/>
    </row>
    <row r="95" spans="1:10">
      <c r="A95" s="4"/>
      <c r="B95" s="5"/>
      <c r="C95" s="3"/>
      <c r="D95" s="3"/>
      <c r="E95" s="3"/>
      <c r="F95" s="3"/>
      <c r="G95" s="3"/>
      <c r="H95" s="3"/>
      <c r="I95" s="3"/>
      <c r="J95" s="3"/>
    </row>
    <row r="96" spans="1:10">
      <c r="A96" s="4"/>
      <c r="B96" s="5"/>
      <c r="C96" s="3"/>
      <c r="D96" s="3"/>
      <c r="E96" s="3"/>
      <c r="F96" s="3"/>
      <c r="G96" s="3"/>
      <c r="H96" s="3"/>
      <c r="I96" s="3"/>
      <c r="J96" s="3"/>
    </row>
    <row r="97" spans="1:10">
      <c r="A97" s="4"/>
      <c r="B97" s="5"/>
      <c r="C97" s="3"/>
      <c r="D97" s="3"/>
      <c r="E97" s="3"/>
      <c r="F97" s="3"/>
      <c r="G97" s="3"/>
      <c r="H97" s="3"/>
      <c r="I97" s="3"/>
      <c r="J97" s="3"/>
    </row>
    <row r="98" spans="1:10">
      <c r="A98" s="4"/>
      <c r="B98" s="5"/>
      <c r="C98" s="3"/>
      <c r="D98" s="3"/>
      <c r="E98" s="3"/>
      <c r="F98" s="3"/>
      <c r="G98" s="3"/>
      <c r="H98" s="3"/>
      <c r="I98" s="3"/>
      <c r="J98" s="3"/>
    </row>
    <row r="99" spans="1:10">
      <c r="A99" s="4"/>
      <c r="B99" s="5"/>
      <c r="C99" s="3"/>
      <c r="D99" s="3"/>
      <c r="E99" s="3"/>
      <c r="F99" s="3"/>
      <c r="G99" s="3"/>
      <c r="H99" s="3"/>
      <c r="I99" s="3"/>
      <c r="J99" s="3"/>
    </row>
    <row r="100" spans="1:10">
      <c r="A100" s="4"/>
      <c r="B100" s="5"/>
      <c r="C100" s="3"/>
      <c r="D100" s="3"/>
      <c r="E100" s="3"/>
      <c r="F100" s="3"/>
      <c r="G100" s="3"/>
      <c r="H100" s="3"/>
      <c r="I100" s="3"/>
      <c r="J100" s="3"/>
    </row>
    <row r="101" spans="1:10">
      <c r="A101" s="4"/>
      <c r="B101" s="5"/>
      <c r="C101" s="3"/>
      <c r="D101" s="3"/>
      <c r="E101" s="3"/>
      <c r="F101" s="3"/>
      <c r="G101" s="3"/>
      <c r="H101" s="3"/>
      <c r="I101" s="3"/>
      <c r="J101" s="3"/>
    </row>
    <row r="102" spans="1:10">
      <c r="A102" s="4"/>
      <c r="B102" s="5"/>
      <c r="C102" s="3"/>
      <c r="D102" s="3"/>
      <c r="E102" s="3"/>
      <c r="F102" s="3"/>
      <c r="G102" s="3"/>
      <c r="H102" s="3"/>
      <c r="I102" s="3"/>
      <c r="J102" s="3"/>
    </row>
    <row r="103" spans="1:10">
      <c r="A103" s="4"/>
      <c r="B103" s="5"/>
      <c r="C103" s="3"/>
      <c r="D103" s="3"/>
      <c r="E103" s="3"/>
      <c r="F103" s="3"/>
      <c r="G103" s="3"/>
      <c r="H103" s="3"/>
      <c r="I103" s="3"/>
      <c r="J103" s="3"/>
    </row>
    <row r="104" spans="1:10">
      <c r="A104" s="4"/>
      <c r="B104" s="5"/>
      <c r="C104" s="3"/>
      <c r="D104" s="3"/>
      <c r="E104" s="3"/>
      <c r="F104" s="3"/>
      <c r="G104" s="3"/>
      <c r="H104" s="3"/>
      <c r="I104" s="3"/>
      <c r="J104" s="3"/>
    </row>
    <row r="105" spans="1:10">
      <c r="A105" s="4"/>
      <c r="B105" s="5"/>
      <c r="C105" s="3"/>
      <c r="D105" s="3"/>
      <c r="E105" s="3"/>
      <c r="F105" s="3"/>
      <c r="G105" s="3"/>
      <c r="H105" s="3"/>
      <c r="I105" s="3"/>
      <c r="J105" s="3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5"/>
  <sheetViews>
    <sheetView topLeftCell="G14" workbookViewId="0">
      <selection activeCell="K7" sqref="K7"/>
    </sheetView>
  </sheetViews>
  <sheetFormatPr defaultRowHeight="15"/>
  <cols>
    <col min="2" max="2" width="27.28515625" bestFit="1" customWidth="1"/>
    <col min="3" max="3" width="18.28515625" customWidth="1"/>
    <col min="12" max="12" width="39" customWidth="1"/>
    <col min="13" max="13" width="15.7109375" customWidth="1"/>
    <col min="14" max="14" width="16.140625" customWidth="1"/>
    <col min="15" max="15" width="16" customWidth="1"/>
    <col min="16" max="16" width="13.42578125" customWidth="1"/>
    <col min="17" max="17" width="12.7109375" customWidth="1"/>
    <col min="18" max="18" width="12.140625" customWidth="1"/>
    <col min="19" max="19" width="11.28515625" customWidth="1"/>
  </cols>
  <sheetData>
    <row r="1" spans="1:16" ht="20.45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6" ht="20.45" customHeight="1">
      <c r="A2" s="102" t="s">
        <v>32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6" ht="22.9" customHeight="1">
      <c r="A3" s="101" t="s">
        <v>262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6">
      <c r="A4" s="103" t="s">
        <v>263</v>
      </c>
      <c r="B4" s="103"/>
      <c r="C4" s="103"/>
      <c r="D4" s="103"/>
      <c r="E4" s="103" t="s">
        <v>30</v>
      </c>
      <c r="F4" s="103"/>
      <c r="G4" s="103"/>
      <c r="H4" s="103"/>
      <c r="I4" s="103"/>
      <c r="J4" s="103"/>
      <c r="L4" s="1"/>
      <c r="M4" s="103" t="s">
        <v>10</v>
      </c>
      <c r="N4" s="103"/>
      <c r="O4" s="103"/>
    </row>
    <row r="5" spans="1:16" ht="45.75" thickBot="1">
      <c r="A5" s="91" t="s">
        <v>1</v>
      </c>
      <c r="B5" s="91" t="s">
        <v>2</v>
      </c>
      <c r="C5" s="92" t="s">
        <v>29</v>
      </c>
      <c r="D5" s="91" t="s">
        <v>3</v>
      </c>
      <c r="E5" s="91" t="s">
        <v>4</v>
      </c>
      <c r="F5" s="91" t="s">
        <v>5</v>
      </c>
      <c r="G5" s="91" t="s">
        <v>6</v>
      </c>
      <c r="H5" s="91" t="s">
        <v>7</v>
      </c>
      <c r="I5" s="91" t="s">
        <v>8</v>
      </c>
      <c r="J5" s="9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19" t="s">
        <v>31</v>
      </c>
    </row>
    <row r="6" spans="1:16" ht="15.75">
      <c r="A6" s="51">
        <v>1</v>
      </c>
      <c r="B6" s="73" t="s">
        <v>225</v>
      </c>
      <c r="C6" s="74" t="s">
        <v>240</v>
      </c>
      <c r="D6" s="89">
        <v>9.5500000000000007</v>
      </c>
      <c r="E6" s="89">
        <v>9.5</v>
      </c>
      <c r="F6" s="89">
        <v>10</v>
      </c>
      <c r="G6" s="89">
        <v>10</v>
      </c>
      <c r="H6" s="89">
        <v>8.5</v>
      </c>
      <c r="I6" s="89">
        <v>8.25</v>
      </c>
      <c r="J6" s="90">
        <v>9.31</v>
      </c>
      <c r="L6" s="6">
        <v>1</v>
      </c>
      <c r="M6" s="4">
        <f>COUNTIFS($D$6:$D$105, "&lt;10.01", $D$6:$D$105, "&gt;7.99")</f>
        <v>15</v>
      </c>
      <c r="N6" s="9">
        <f>COUNTIFS($D$6:$D$105, "&lt;8.0", $D$6:$D$105, "&gt;5.99")</f>
        <v>0</v>
      </c>
      <c r="O6" s="4">
        <f>SUM(COUNTIFS($D$6:$D$105, {"&lt;6","GPW"}))</f>
        <v>0</v>
      </c>
      <c r="P6" s="1">
        <f>M6+N6+O6</f>
        <v>15</v>
      </c>
    </row>
    <row r="7" spans="1:16" ht="15.75">
      <c r="A7" s="52">
        <v>2</v>
      </c>
      <c r="B7" s="73" t="s">
        <v>226</v>
      </c>
      <c r="C7" s="74" t="s">
        <v>241</v>
      </c>
      <c r="D7" s="89">
        <v>9.73</v>
      </c>
      <c r="E7" s="89">
        <v>9.9</v>
      </c>
      <c r="F7" s="89">
        <v>8.85</v>
      </c>
      <c r="G7" s="89">
        <v>9.23</v>
      </c>
      <c r="H7" s="89" t="s">
        <v>255</v>
      </c>
      <c r="I7" s="89">
        <v>5</v>
      </c>
      <c r="J7" s="90" t="s">
        <v>255</v>
      </c>
      <c r="L7" s="7">
        <v>2</v>
      </c>
      <c r="M7" s="9">
        <f>COUNTIFS($E$6:$E$105, "&lt;10.01", $E$6:$E$105, "&gt;7.99")</f>
        <v>15</v>
      </c>
      <c r="N7" s="4">
        <f>COUNTIFS($E$6:$E$105, "&lt;8.0", $E$6:$E$105, "&gt;5.99")</f>
        <v>0</v>
      </c>
      <c r="O7" s="4">
        <f>SUM(COUNTIFS($E$6:$E$105, {"&lt;6","GPW"}))</f>
        <v>0</v>
      </c>
      <c r="P7" s="1">
        <f t="shared" ref="P7:P12" si="0">M7+N7+O7</f>
        <v>15</v>
      </c>
    </row>
    <row r="8" spans="1:16" ht="15.75">
      <c r="A8" s="52">
        <v>3</v>
      </c>
      <c r="B8" s="75" t="s">
        <v>227</v>
      </c>
      <c r="C8" s="74" t="s">
        <v>242</v>
      </c>
      <c r="D8" s="89">
        <v>9.82</v>
      </c>
      <c r="E8" s="89">
        <v>10</v>
      </c>
      <c r="F8" s="89">
        <v>9.5399999999999991</v>
      </c>
      <c r="G8" s="89">
        <v>9.77</v>
      </c>
      <c r="H8" s="89">
        <v>8</v>
      </c>
      <c r="I8" s="89">
        <v>7</v>
      </c>
      <c r="J8" s="90">
        <v>9</v>
      </c>
      <c r="L8" s="7">
        <v>3</v>
      </c>
      <c r="M8" s="4">
        <f>COUNTIFS($F$6:$F$105, "&lt;10.01", $F$6:$F$105, "&gt;7.99")</f>
        <v>15</v>
      </c>
      <c r="N8" s="4">
        <f>COUNTIFS($F$6:$F$105, "&lt;8.0", $F$6:$F$105, "&gt;5.99")</f>
        <v>0</v>
      </c>
      <c r="O8" s="4">
        <f>SUM(COUNTIFS($F$6:$F$105, {"&lt;6","GPW"}))</f>
        <v>0</v>
      </c>
      <c r="P8" s="1">
        <f t="shared" si="0"/>
        <v>15</v>
      </c>
    </row>
    <row r="9" spans="1:16" ht="15.75">
      <c r="A9" s="52">
        <v>4</v>
      </c>
      <c r="B9" s="75" t="s">
        <v>228</v>
      </c>
      <c r="C9" s="74" t="s">
        <v>243</v>
      </c>
      <c r="D9" s="89">
        <v>9.5500000000000007</v>
      </c>
      <c r="E9" s="89">
        <v>10</v>
      </c>
      <c r="F9" s="89">
        <v>9.4600000000000009</v>
      </c>
      <c r="G9" s="89">
        <v>10</v>
      </c>
      <c r="H9" s="89" t="s">
        <v>255</v>
      </c>
      <c r="I9" s="89">
        <v>5.75</v>
      </c>
      <c r="J9" s="90" t="s">
        <v>255</v>
      </c>
      <c r="L9" s="7">
        <v>4</v>
      </c>
      <c r="M9" s="4">
        <f>COUNTIFS($G$6:$G$105, "&lt;10.01", $G$6:$G$105, "&gt;7.99")</f>
        <v>15</v>
      </c>
      <c r="N9" s="4">
        <f>COUNTIFS($G$6:$G$105, "&lt;8.0", $G$6:$G$105, "&gt;5.99")</f>
        <v>0</v>
      </c>
      <c r="O9" s="4">
        <f>SUM(COUNTIFS($G$6:$G$105, {"&lt;6","GPW"}))</f>
        <v>0</v>
      </c>
      <c r="P9" s="1">
        <f t="shared" si="0"/>
        <v>15</v>
      </c>
    </row>
    <row r="10" spans="1:16" ht="15.75">
      <c r="A10" s="52">
        <v>5</v>
      </c>
      <c r="B10" s="75" t="s">
        <v>229</v>
      </c>
      <c r="C10" s="74" t="s">
        <v>244</v>
      </c>
      <c r="D10" s="89">
        <v>9.27</v>
      </c>
      <c r="E10" s="89">
        <v>9.5</v>
      </c>
      <c r="F10" s="89">
        <v>9.23</v>
      </c>
      <c r="G10" s="89">
        <v>10</v>
      </c>
      <c r="H10" s="89">
        <v>6</v>
      </c>
      <c r="I10" s="89">
        <v>5.75</v>
      </c>
      <c r="J10" s="90">
        <v>8.2799999999999994</v>
      </c>
      <c r="L10" s="7">
        <v>5</v>
      </c>
      <c r="M10" s="4">
        <f>COUNTIFS($H$6:$H$105, "&lt;10.01", $H$6:$H$105, "&gt;7.99")</f>
        <v>5</v>
      </c>
      <c r="N10" s="4">
        <f>COUNTIFS($H$6:$H$105, "&lt;8.00", $H$6:$H$105, "&gt;5.99")</f>
        <v>6</v>
      </c>
      <c r="O10" s="4">
        <f>SUM(COUNTIFS($H$6:$H$105, {"&lt;6","GPW"}))</f>
        <v>4</v>
      </c>
      <c r="P10" s="1">
        <f t="shared" si="0"/>
        <v>15</v>
      </c>
    </row>
    <row r="11" spans="1:16" ht="15.75">
      <c r="A11" s="52">
        <v>6</v>
      </c>
      <c r="B11" s="75" t="s">
        <v>230</v>
      </c>
      <c r="C11" s="74" t="s">
        <v>245</v>
      </c>
      <c r="D11" s="89">
        <v>9.73</v>
      </c>
      <c r="E11" s="89">
        <v>9.8000000000000007</v>
      </c>
      <c r="F11" s="89">
        <v>9.77</v>
      </c>
      <c r="G11" s="89">
        <v>9.77</v>
      </c>
      <c r="H11" s="89">
        <v>5.75</v>
      </c>
      <c r="I11" s="89">
        <v>5.5</v>
      </c>
      <c r="J11" s="90">
        <v>8.3699999999999992</v>
      </c>
      <c r="L11" s="7">
        <v>6</v>
      </c>
      <c r="M11" s="4">
        <f>COUNTIFS($I$6:$I$105, "&lt;10.01", $I$6:$I$105, "&gt;7.99")</f>
        <v>4</v>
      </c>
      <c r="N11" s="4">
        <f>COUNTIFS($I$6:$I$105, "&lt;8.00", $I$6:$I$105, "&gt;5.99")</f>
        <v>5</v>
      </c>
      <c r="O11" s="4">
        <f>SUM(COUNTIF($I$6:$I$105, {"&lt;6","GPW"}))</f>
        <v>6</v>
      </c>
      <c r="P11" s="1">
        <f t="shared" si="0"/>
        <v>15</v>
      </c>
    </row>
    <row r="12" spans="1:16" ht="15.75">
      <c r="A12" s="52">
        <v>7</v>
      </c>
      <c r="B12" s="76" t="s">
        <v>231</v>
      </c>
      <c r="C12" s="74" t="s">
        <v>246</v>
      </c>
      <c r="D12" s="89">
        <v>10</v>
      </c>
      <c r="E12" s="89">
        <v>10</v>
      </c>
      <c r="F12" s="89">
        <v>9.77</v>
      </c>
      <c r="G12" s="89">
        <v>9.5399999999999991</v>
      </c>
      <c r="H12" s="89">
        <v>7.25</v>
      </c>
      <c r="I12" s="89">
        <v>7.75</v>
      </c>
      <c r="J12" s="90">
        <v>9.0299999999999994</v>
      </c>
      <c r="L12" s="8" t="s">
        <v>9</v>
      </c>
      <c r="M12" s="1">
        <f>COUNTIFS($J$6:$J$105, "&lt;10.01", $J$6:$J$105, "&gt;7.99")</f>
        <v>12</v>
      </c>
      <c r="N12" s="1">
        <f>COUNTIFS($J$6:$J$105, "&lt;8.0", $J$6:$J$105, "&gt;5.99")</f>
        <v>0</v>
      </c>
      <c r="O12" s="1">
        <f>SUM(COUNTIFS($J$6:$J$105, {"&lt;6","GPW"}))</f>
        <v>3</v>
      </c>
      <c r="P12" s="1">
        <f t="shared" si="0"/>
        <v>15</v>
      </c>
    </row>
    <row r="13" spans="1:16" ht="15.75">
      <c r="A13" s="52">
        <v>8</v>
      </c>
      <c r="B13" s="76" t="s">
        <v>232</v>
      </c>
      <c r="C13" s="74" t="s">
        <v>247</v>
      </c>
      <c r="D13" s="89">
        <v>9.4499999999999993</v>
      </c>
      <c r="E13" s="89">
        <v>9.6999999999999993</v>
      </c>
      <c r="F13" s="89">
        <v>9.31</v>
      </c>
      <c r="G13" s="89">
        <v>9.77</v>
      </c>
      <c r="H13" s="89">
        <v>6</v>
      </c>
      <c r="I13" s="89" t="s">
        <v>255</v>
      </c>
      <c r="J13" s="90" t="s">
        <v>255</v>
      </c>
    </row>
    <row r="14" spans="1:16" ht="15.75">
      <c r="A14" s="52">
        <v>9</v>
      </c>
      <c r="B14" s="75" t="s">
        <v>233</v>
      </c>
      <c r="C14" s="74" t="s">
        <v>248</v>
      </c>
      <c r="D14" s="89">
        <v>9.82</v>
      </c>
      <c r="E14" s="89">
        <v>10</v>
      </c>
      <c r="F14" s="89">
        <v>10</v>
      </c>
      <c r="G14" s="89">
        <v>10</v>
      </c>
      <c r="H14" s="89">
        <v>6.75</v>
      </c>
      <c r="I14" s="89">
        <v>6.5</v>
      </c>
      <c r="J14" s="90">
        <v>8.83</v>
      </c>
    </row>
    <row r="15" spans="1:16" ht="15.75">
      <c r="A15" s="52">
        <v>10</v>
      </c>
      <c r="B15" s="75" t="s">
        <v>234</v>
      </c>
      <c r="C15" s="74" t="s">
        <v>249</v>
      </c>
      <c r="D15" s="89">
        <v>10</v>
      </c>
      <c r="E15" s="89">
        <v>9.8000000000000007</v>
      </c>
      <c r="F15" s="89">
        <v>9.77</v>
      </c>
      <c r="G15" s="89">
        <v>10</v>
      </c>
      <c r="H15" s="89">
        <v>8.25</v>
      </c>
      <c r="I15" s="89">
        <v>8</v>
      </c>
      <c r="J15" s="90">
        <v>9.3000000000000007</v>
      </c>
    </row>
    <row r="16" spans="1:16" ht="15.75">
      <c r="A16" s="52">
        <v>11</v>
      </c>
      <c r="B16" s="75" t="s">
        <v>235</v>
      </c>
      <c r="C16" s="74" t="s">
        <v>250</v>
      </c>
      <c r="D16" s="89">
        <v>10</v>
      </c>
      <c r="E16" s="89">
        <v>9.6999999999999993</v>
      </c>
      <c r="F16" s="89">
        <v>8.77</v>
      </c>
      <c r="G16" s="89">
        <v>10</v>
      </c>
      <c r="H16" s="89">
        <v>7.25</v>
      </c>
      <c r="I16" s="89">
        <v>7</v>
      </c>
      <c r="J16" s="90">
        <v>8.76</v>
      </c>
    </row>
    <row r="17" spans="1:19" ht="75">
      <c r="A17" s="52">
        <v>12</v>
      </c>
      <c r="B17" s="75" t="s">
        <v>236</v>
      </c>
      <c r="C17" s="74" t="s">
        <v>251</v>
      </c>
      <c r="D17" s="89">
        <v>9.82</v>
      </c>
      <c r="E17" s="89">
        <v>10</v>
      </c>
      <c r="F17" s="89">
        <v>9.31</v>
      </c>
      <c r="G17" s="89">
        <v>9.5399999999999991</v>
      </c>
      <c r="H17" s="89">
        <v>5.75</v>
      </c>
      <c r="I17" s="89">
        <v>5.75</v>
      </c>
      <c r="J17" s="90">
        <v>8.32</v>
      </c>
      <c r="L17" s="10" t="s">
        <v>261</v>
      </c>
      <c r="M17" s="99" t="s">
        <v>15</v>
      </c>
      <c r="N17" s="99"/>
      <c r="O17" s="99"/>
      <c r="P17" s="99"/>
      <c r="Q17" s="99"/>
      <c r="R17" s="99"/>
      <c r="S17" s="2" t="s">
        <v>16</v>
      </c>
    </row>
    <row r="18" spans="1:19" ht="15.75">
      <c r="A18" s="52">
        <v>13</v>
      </c>
      <c r="B18" s="75" t="s">
        <v>237</v>
      </c>
      <c r="C18" s="74" t="s">
        <v>252</v>
      </c>
      <c r="D18" s="89">
        <v>9.73</v>
      </c>
      <c r="E18" s="89">
        <v>9.6999999999999993</v>
      </c>
      <c r="F18" s="89">
        <v>9.23</v>
      </c>
      <c r="G18" s="89">
        <v>10</v>
      </c>
      <c r="H18" s="89">
        <v>7.25</v>
      </c>
      <c r="I18" s="89">
        <v>7.25</v>
      </c>
      <c r="J18" s="90">
        <v>8.85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9</v>
      </c>
    </row>
    <row r="19" spans="1:19" ht="15.75">
      <c r="A19" s="52">
        <v>14</v>
      </c>
      <c r="B19" s="75" t="s">
        <v>238</v>
      </c>
      <c r="C19" s="74" t="s">
        <v>253</v>
      </c>
      <c r="D19" s="89">
        <v>9.73</v>
      </c>
      <c r="E19" s="89">
        <v>9.8000000000000007</v>
      </c>
      <c r="F19" s="89">
        <v>9.4600000000000009</v>
      </c>
      <c r="G19" s="89">
        <v>10</v>
      </c>
      <c r="H19" s="89">
        <v>9</v>
      </c>
      <c r="I19" s="89">
        <v>10</v>
      </c>
      <c r="J19" s="90">
        <v>9.66</v>
      </c>
      <c r="L19" s="1" t="s">
        <v>18</v>
      </c>
      <c r="M19" s="14" t="s">
        <v>218</v>
      </c>
      <c r="N19" s="14" t="s">
        <v>219</v>
      </c>
      <c r="O19" s="14" t="s">
        <v>220</v>
      </c>
      <c r="P19" s="14" t="s">
        <v>221</v>
      </c>
      <c r="Q19" s="14" t="s">
        <v>220</v>
      </c>
      <c r="R19" s="14" t="s">
        <v>222</v>
      </c>
      <c r="S19" s="14" t="s">
        <v>223</v>
      </c>
    </row>
    <row r="20" spans="1:19" ht="15.75">
      <c r="A20" s="52">
        <v>15</v>
      </c>
      <c r="B20" s="75" t="s">
        <v>239</v>
      </c>
      <c r="C20" s="78" t="s">
        <v>254</v>
      </c>
      <c r="D20" s="89">
        <v>10</v>
      </c>
      <c r="E20" s="89">
        <v>9.5</v>
      </c>
      <c r="F20" s="89">
        <v>9.69</v>
      </c>
      <c r="G20" s="89">
        <v>9.77</v>
      </c>
      <c r="H20" s="89">
        <v>8</v>
      </c>
      <c r="I20" s="89">
        <v>8</v>
      </c>
      <c r="J20" s="90">
        <v>9.15</v>
      </c>
      <c r="L20" s="11" t="s">
        <v>19</v>
      </c>
      <c r="M20" s="20">
        <f>P6</f>
        <v>15</v>
      </c>
      <c r="N20" s="20">
        <f>P7</f>
        <v>15</v>
      </c>
      <c r="O20" s="20">
        <f>P8</f>
        <v>15</v>
      </c>
      <c r="P20" s="20">
        <f>P9</f>
        <v>15</v>
      </c>
      <c r="Q20" s="20">
        <f>P10</f>
        <v>15</v>
      </c>
      <c r="R20" s="20">
        <f>P11</f>
        <v>15</v>
      </c>
      <c r="S20" s="21">
        <f>P12</f>
        <v>15</v>
      </c>
    </row>
    <row r="21" spans="1:19" ht="15.75">
      <c r="A21" s="52"/>
      <c r="B21" s="75"/>
      <c r="C21" s="74"/>
      <c r="D21" s="16"/>
      <c r="E21" s="16"/>
      <c r="F21" s="16"/>
      <c r="G21" s="16"/>
      <c r="H21" s="16"/>
      <c r="I21" s="16"/>
      <c r="J21" s="16"/>
      <c r="L21" s="11" t="s">
        <v>20</v>
      </c>
      <c r="M21" s="1">
        <f>M6+N6</f>
        <v>15</v>
      </c>
      <c r="N21" s="1">
        <f>M7+N7</f>
        <v>15</v>
      </c>
      <c r="O21" s="1">
        <f>M8+N8</f>
        <v>15</v>
      </c>
      <c r="P21" s="1">
        <f>M9+N9</f>
        <v>15</v>
      </c>
      <c r="Q21" s="1">
        <f>M10+N10</f>
        <v>11</v>
      </c>
      <c r="R21" s="1">
        <f>M11+N11</f>
        <v>9</v>
      </c>
      <c r="S21" s="1">
        <f>M12+N12</f>
        <v>12</v>
      </c>
    </row>
    <row r="22" spans="1:19" ht="15.75">
      <c r="A22" s="52"/>
      <c r="B22" s="75"/>
      <c r="C22" s="78"/>
      <c r="D22" s="16"/>
      <c r="E22" s="16"/>
      <c r="F22" s="16"/>
      <c r="G22" s="16"/>
      <c r="H22" s="16"/>
      <c r="I22" s="16"/>
      <c r="J22" s="16"/>
      <c r="L22" s="12" t="s">
        <v>21</v>
      </c>
      <c r="M22" s="8">
        <f>M21/M20*100</f>
        <v>100</v>
      </c>
      <c r="N22" s="8">
        <f>N21/N20*100</f>
        <v>100</v>
      </c>
      <c r="O22" s="8">
        <f t="shared" ref="O22:S22" si="1">O21/O20*100</f>
        <v>100</v>
      </c>
      <c r="P22" s="8">
        <f t="shared" si="1"/>
        <v>100</v>
      </c>
      <c r="Q22" s="8">
        <f t="shared" si="1"/>
        <v>73.333333333333329</v>
      </c>
      <c r="R22" s="8">
        <f t="shared" si="1"/>
        <v>60</v>
      </c>
      <c r="S22" s="8">
        <f t="shared" si="1"/>
        <v>80</v>
      </c>
    </row>
    <row r="23" spans="1:19">
      <c r="A23" s="52"/>
      <c r="B23" s="77"/>
      <c r="C23" s="58"/>
      <c r="D23" s="16"/>
      <c r="E23" s="16"/>
      <c r="F23" s="16"/>
      <c r="G23" s="16"/>
      <c r="H23" s="16"/>
      <c r="I23" s="16"/>
      <c r="J23" s="16"/>
      <c r="L23" s="13" t="s">
        <v>22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2</v>
      </c>
      <c r="R23" s="13" t="str">
        <f t="shared" si="2"/>
        <v>2</v>
      </c>
      <c r="S23" s="13" t="str">
        <f t="shared" si="2"/>
        <v>3</v>
      </c>
    </row>
    <row r="24" spans="1:19">
      <c r="A24" s="4"/>
      <c r="B24" s="15"/>
      <c r="C24" s="17"/>
      <c r="D24" s="16"/>
      <c r="E24" s="16"/>
      <c r="F24" s="16"/>
      <c r="G24" s="16"/>
      <c r="H24" s="16"/>
      <c r="I24" s="16"/>
      <c r="J24" s="16"/>
    </row>
    <row r="25" spans="1:19" ht="61.9" customHeight="1">
      <c r="A25" s="4"/>
      <c r="B25" s="15"/>
      <c r="C25" s="17"/>
      <c r="D25" s="16"/>
      <c r="E25" s="16"/>
      <c r="F25" s="16"/>
      <c r="G25" s="16"/>
      <c r="H25" s="16"/>
      <c r="I25" s="16"/>
      <c r="J25" s="16"/>
      <c r="L25" s="100" t="s">
        <v>256</v>
      </c>
      <c r="M25" s="100"/>
      <c r="N25" s="100"/>
      <c r="O25" s="100"/>
      <c r="P25" s="100"/>
      <c r="Q25" s="100"/>
      <c r="R25" s="100"/>
      <c r="S25" s="100"/>
    </row>
    <row r="26" spans="1:19">
      <c r="A26" s="4"/>
      <c r="B26" s="15"/>
      <c r="C26" s="17"/>
      <c r="D26" s="16"/>
      <c r="E26" s="16"/>
      <c r="F26" s="16"/>
      <c r="G26" s="16"/>
      <c r="H26" s="16"/>
      <c r="I26" s="16"/>
      <c r="J26" s="16"/>
    </row>
    <row r="27" spans="1:19">
      <c r="A27" s="4"/>
      <c r="B27" s="15"/>
      <c r="C27" s="17"/>
      <c r="D27" s="16"/>
      <c r="E27" s="16"/>
      <c r="F27" s="16"/>
      <c r="G27" s="16"/>
      <c r="H27" s="16"/>
      <c r="I27" s="16"/>
      <c r="J27" s="16"/>
    </row>
    <row r="28" spans="1:19">
      <c r="A28" s="4"/>
      <c r="B28" s="15"/>
      <c r="C28" s="18"/>
      <c r="D28" s="16"/>
      <c r="E28" s="16"/>
      <c r="F28" s="16"/>
      <c r="G28" s="16"/>
      <c r="H28" s="16"/>
      <c r="I28" s="16"/>
      <c r="J28" s="16"/>
    </row>
    <row r="29" spans="1:19">
      <c r="A29" s="4"/>
      <c r="B29" s="15"/>
      <c r="C29" s="17"/>
      <c r="D29" s="16"/>
      <c r="E29" s="16"/>
      <c r="F29" s="16"/>
      <c r="G29" s="16"/>
      <c r="H29" s="16"/>
      <c r="I29" s="16"/>
      <c r="J29" s="16"/>
    </row>
    <row r="30" spans="1:19">
      <c r="A30" s="4"/>
      <c r="B30" s="15"/>
      <c r="C30" s="17"/>
      <c r="D30" s="16"/>
      <c r="E30" s="16"/>
      <c r="F30" s="16"/>
      <c r="G30" s="16"/>
      <c r="H30" s="16"/>
      <c r="I30" s="16"/>
      <c r="J30" s="16"/>
    </row>
    <row r="31" spans="1:19">
      <c r="A31" s="4"/>
      <c r="B31" s="15"/>
      <c r="C31" s="17"/>
      <c r="D31" s="16"/>
      <c r="E31" s="16"/>
      <c r="F31" s="16"/>
      <c r="G31" s="16"/>
      <c r="H31" s="16"/>
      <c r="I31" s="16"/>
      <c r="J31" s="16"/>
    </row>
    <row r="32" spans="1:19">
      <c r="A32" s="4"/>
      <c r="B32" s="15"/>
      <c r="C32" s="17"/>
      <c r="D32" s="16"/>
      <c r="E32" s="16"/>
      <c r="F32" s="16"/>
      <c r="G32" s="16"/>
      <c r="H32" s="16"/>
      <c r="I32" s="16"/>
      <c r="J32" s="16"/>
    </row>
    <row r="33" spans="1:10">
      <c r="A33" s="4"/>
      <c r="B33" s="15"/>
      <c r="C33" s="17"/>
      <c r="D33" s="16"/>
      <c r="E33" s="16"/>
      <c r="F33" s="16"/>
      <c r="G33" s="16"/>
      <c r="H33" s="16"/>
      <c r="I33" s="16"/>
      <c r="J33" s="16"/>
    </row>
    <row r="34" spans="1:10">
      <c r="A34" s="4"/>
      <c r="B34" s="15"/>
      <c r="C34" s="17"/>
      <c r="D34" s="16"/>
      <c r="E34" s="16"/>
      <c r="F34" s="16"/>
      <c r="G34" s="16"/>
      <c r="H34" s="16"/>
      <c r="I34" s="16"/>
      <c r="J34" s="16"/>
    </row>
    <row r="35" spans="1:10">
      <c r="A35" s="4"/>
      <c r="B35" s="15"/>
      <c r="C35" s="17"/>
      <c r="D35" s="16"/>
      <c r="E35" s="16"/>
      <c r="F35" s="16"/>
      <c r="G35" s="16"/>
      <c r="H35" s="16"/>
      <c r="I35" s="16"/>
      <c r="J35" s="16"/>
    </row>
    <row r="36" spans="1:10">
      <c r="A36" s="4"/>
      <c r="B36" s="15"/>
      <c r="C36" s="17"/>
      <c r="D36" s="16"/>
      <c r="E36" s="16"/>
      <c r="F36" s="16"/>
      <c r="G36" s="16"/>
      <c r="H36" s="16"/>
      <c r="I36" s="16"/>
      <c r="J36" s="16"/>
    </row>
    <row r="37" spans="1:10">
      <c r="A37" s="4"/>
      <c r="B37" s="15"/>
      <c r="C37" s="18"/>
      <c r="D37" s="16"/>
      <c r="E37" s="16"/>
      <c r="F37" s="16"/>
      <c r="G37" s="16"/>
      <c r="H37" s="16"/>
      <c r="I37" s="16"/>
      <c r="J37" s="16"/>
    </row>
    <row r="38" spans="1:10">
      <c r="A38" s="4"/>
      <c r="B38" s="15"/>
      <c r="C38" s="18"/>
      <c r="D38" s="16"/>
      <c r="E38" s="16"/>
      <c r="F38" s="16"/>
      <c r="G38" s="16"/>
      <c r="H38" s="16"/>
      <c r="I38" s="16"/>
      <c r="J38" s="16"/>
    </row>
    <row r="39" spans="1:10">
      <c r="A39" s="4"/>
      <c r="B39" s="15"/>
      <c r="C39" s="17"/>
      <c r="D39" s="16"/>
      <c r="E39" s="16"/>
      <c r="F39" s="16"/>
      <c r="G39" s="16"/>
      <c r="H39" s="16"/>
      <c r="I39" s="16"/>
      <c r="J39" s="16"/>
    </row>
    <row r="40" spans="1:10">
      <c r="A40" s="4"/>
      <c r="B40" s="15"/>
      <c r="C40" s="18"/>
      <c r="D40" s="16"/>
      <c r="E40" s="16"/>
      <c r="F40" s="16"/>
      <c r="G40" s="16"/>
      <c r="H40" s="16"/>
      <c r="I40" s="16"/>
      <c r="J40" s="16"/>
    </row>
    <row r="41" spans="1:10">
      <c r="A41" s="4"/>
      <c r="B41" s="15"/>
      <c r="C41" s="17"/>
      <c r="D41" s="16"/>
      <c r="E41" s="16"/>
      <c r="F41" s="16"/>
      <c r="G41" s="16"/>
      <c r="H41" s="16"/>
      <c r="I41" s="16"/>
      <c r="J41" s="16"/>
    </row>
    <row r="42" spans="1:10">
      <c r="A42" s="4"/>
      <c r="B42" s="15"/>
      <c r="C42" s="17"/>
      <c r="D42" s="16"/>
      <c r="E42" s="16"/>
      <c r="F42" s="16"/>
      <c r="G42" s="16"/>
      <c r="H42" s="16"/>
      <c r="I42" s="16"/>
      <c r="J42" s="16"/>
    </row>
    <row r="43" spans="1:10">
      <c r="A43" s="4"/>
      <c r="B43" s="15"/>
      <c r="C43" s="17"/>
      <c r="D43" s="16"/>
      <c r="E43" s="16"/>
      <c r="F43" s="16"/>
      <c r="G43" s="16"/>
      <c r="H43" s="16"/>
      <c r="I43" s="16"/>
      <c r="J43" s="16"/>
    </row>
    <row r="44" spans="1:10">
      <c r="A44" s="4"/>
      <c r="B44" s="15"/>
      <c r="C44" s="17"/>
      <c r="D44" s="16"/>
      <c r="E44" s="16"/>
      <c r="F44" s="16"/>
      <c r="G44" s="16"/>
      <c r="H44" s="16"/>
      <c r="I44" s="16"/>
      <c r="J44" s="16"/>
    </row>
    <row r="45" spans="1:10">
      <c r="A45" s="4"/>
      <c r="B45" s="15"/>
      <c r="C45" s="17"/>
      <c r="D45" s="16"/>
      <c r="E45" s="16"/>
      <c r="F45" s="16"/>
      <c r="G45" s="16"/>
      <c r="H45" s="16"/>
      <c r="I45" s="16"/>
      <c r="J45" s="16"/>
    </row>
    <row r="46" spans="1:10">
      <c r="A46" s="4"/>
      <c r="B46" s="15"/>
      <c r="C46" s="17"/>
      <c r="D46" s="16"/>
      <c r="E46" s="16"/>
      <c r="F46" s="16"/>
      <c r="G46" s="16"/>
      <c r="H46" s="16"/>
      <c r="I46" s="16"/>
      <c r="J46" s="16"/>
    </row>
    <row r="47" spans="1:10">
      <c r="A47" s="4"/>
      <c r="B47" s="15"/>
      <c r="C47" s="17"/>
      <c r="D47" s="16"/>
      <c r="E47" s="16"/>
      <c r="F47" s="16"/>
      <c r="G47" s="16"/>
      <c r="H47" s="16"/>
      <c r="I47" s="16"/>
      <c r="J47" s="16"/>
    </row>
    <row r="48" spans="1:10">
      <c r="A48" s="4"/>
      <c r="B48" s="15"/>
      <c r="C48" s="17"/>
      <c r="D48" s="16"/>
      <c r="E48" s="16"/>
      <c r="F48" s="16"/>
      <c r="G48" s="16"/>
      <c r="H48" s="16"/>
      <c r="I48" s="16"/>
      <c r="J48" s="16"/>
    </row>
    <row r="49" spans="1:10">
      <c r="A49" s="4"/>
      <c r="B49" s="15"/>
      <c r="C49" s="17"/>
      <c r="D49" s="16"/>
      <c r="E49" s="16"/>
      <c r="F49" s="16"/>
      <c r="G49" s="16"/>
      <c r="H49" s="16"/>
      <c r="I49" s="16"/>
      <c r="J49" s="16"/>
    </row>
    <row r="50" spans="1:10">
      <c r="A50" s="4"/>
      <c r="B50" s="15"/>
      <c r="C50" s="17"/>
      <c r="D50" s="16"/>
      <c r="E50" s="16"/>
      <c r="F50" s="16"/>
      <c r="G50" s="16"/>
      <c r="H50" s="16"/>
      <c r="I50" s="16"/>
      <c r="J50" s="16"/>
    </row>
    <row r="51" spans="1:10">
      <c r="A51" s="4"/>
      <c r="B51" s="15"/>
      <c r="C51" s="17"/>
      <c r="D51" s="16"/>
      <c r="E51" s="16"/>
      <c r="F51" s="16"/>
      <c r="G51" s="16"/>
      <c r="H51" s="16"/>
      <c r="I51" s="16"/>
      <c r="J51" s="16"/>
    </row>
    <row r="52" spans="1:10">
      <c r="A52" s="4"/>
      <c r="B52" s="15"/>
      <c r="C52" s="17"/>
      <c r="D52" s="16"/>
      <c r="E52" s="16"/>
      <c r="F52" s="16"/>
      <c r="G52" s="16"/>
      <c r="H52" s="16"/>
      <c r="I52" s="16"/>
      <c r="J52" s="16"/>
    </row>
    <row r="53" spans="1:10">
      <c r="A53" s="4"/>
      <c r="B53" s="15"/>
      <c r="C53" s="18"/>
      <c r="D53" s="16"/>
      <c r="E53" s="16"/>
      <c r="F53" s="16"/>
      <c r="G53" s="16"/>
      <c r="H53" s="16"/>
      <c r="I53" s="16"/>
      <c r="J53" s="16"/>
    </row>
    <row r="54" spans="1:10">
      <c r="A54" s="4"/>
      <c r="B54" s="15"/>
      <c r="C54" s="17"/>
      <c r="D54" s="3"/>
      <c r="E54" s="3"/>
      <c r="F54" s="16"/>
      <c r="G54" s="16"/>
      <c r="H54" s="16"/>
      <c r="I54" s="16"/>
      <c r="J54" s="16"/>
    </row>
    <row r="55" spans="1:10">
      <c r="A55" s="4"/>
      <c r="B55" s="15"/>
      <c r="C55" s="17"/>
      <c r="D55" s="3"/>
      <c r="E55" s="3"/>
      <c r="F55" s="16"/>
      <c r="G55" s="16"/>
      <c r="H55" s="16"/>
      <c r="I55" s="16"/>
      <c r="J55" s="16"/>
    </row>
    <row r="56" spans="1:10">
      <c r="A56" s="4"/>
      <c r="B56" s="15"/>
      <c r="C56" s="17"/>
      <c r="D56" s="3"/>
      <c r="E56" s="3"/>
      <c r="F56" s="16"/>
      <c r="G56" s="16"/>
      <c r="H56" s="16"/>
      <c r="I56" s="16"/>
      <c r="J56" s="16"/>
    </row>
    <row r="57" spans="1:10">
      <c r="A57" s="4"/>
      <c r="B57" s="15"/>
      <c r="C57" s="17"/>
      <c r="D57" s="3"/>
      <c r="E57" s="3"/>
      <c r="F57" s="16"/>
      <c r="G57" s="16"/>
      <c r="H57" s="16"/>
      <c r="I57" s="16"/>
      <c r="J57" s="16"/>
    </row>
    <row r="58" spans="1:10">
      <c r="A58" s="4"/>
      <c r="B58" s="15"/>
      <c r="C58" s="17"/>
      <c r="D58" s="3"/>
      <c r="E58" s="3"/>
      <c r="F58" s="16"/>
      <c r="G58" s="16"/>
      <c r="H58" s="16"/>
      <c r="I58" s="16"/>
      <c r="J58" s="16"/>
    </row>
    <row r="59" spans="1:10">
      <c r="A59" s="4"/>
      <c r="B59" s="5"/>
      <c r="C59" s="3"/>
      <c r="D59" s="3"/>
      <c r="E59" s="3"/>
      <c r="F59" s="3"/>
      <c r="G59" s="3"/>
      <c r="H59" s="3"/>
      <c r="I59" s="3"/>
      <c r="J59" s="3"/>
    </row>
    <row r="60" spans="1:10">
      <c r="A60" s="4"/>
      <c r="B60" s="5"/>
      <c r="C60" s="3"/>
      <c r="D60" s="3"/>
      <c r="E60" s="3"/>
      <c r="F60" s="3"/>
      <c r="G60" s="3"/>
      <c r="H60" s="3"/>
      <c r="I60" s="3"/>
      <c r="J60" s="3"/>
    </row>
    <row r="61" spans="1:10">
      <c r="A61" s="4"/>
      <c r="B61" s="5"/>
      <c r="C61" s="3"/>
      <c r="D61" s="3"/>
      <c r="E61" s="3"/>
      <c r="F61" s="3"/>
      <c r="G61" s="3"/>
      <c r="H61" s="3"/>
      <c r="I61" s="3"/>
      <c r="J61" s="3"/>
    </row>
    <row r="62" spans="1:10">
      <c r="A62" s="4"/>
      <c r="B62" s="5"/>
      <c r="C62" s="3"/>
      <c r="D62" s="3"/>
      <c r="E62" s="3"/>
      <c r="F62" s="3"/>
      <c r="G62" s="3"/>
      <c r="H62" s="3"/>
      <c r="I62" s="3"/>
      <c r="J62" s="3"/>
    </row>
    <row r="63" spans="1:10">
      <c r="A63" s="4"/>
      <c r="B63" s="5"/>
      <c r="C63" s="3"/>
      <c r="D63" s="3"/>
      <c r="E63" s="3"/>
      <c r="F63" s="3"/>
      <c r="G63" s="3"/>
      <c r="H63" s="3"/>
      <c r="I63" s="3"/>
      <c r="J63" s="3"/>
    </row>
    <row r="64" spans="1:10">
      <c r="A64" s="4"/>
      <c r="B64" s="5"/>
      <c r="C64" s="3"/>
      <c r="D64" s="3"/>
      <c r="E64" s="3"/>
      <c r="F64" s="3"/>
      <c r="G64" s="3"/>
      <c r="H64" s="3"/>
      <c r="I64" s="3"/>
      <c r="J64" s="3"/>
    </row>
    <row r="65" spans="1:10">
      <c r="A65" s="4"/>
      <c r="B65" s="5"/>
      <c r="C65" s="3"/>
      <c r="D65" s="3"/>
      <c r="E65" s="3"/>
      <c r="F65" s="3"/>
      <c r="G65" s="3"/>
      <c r="H65" s="3"/>
      <c r="I65" s="3"/>
      <c r="J65" s="3"/>
    </row>
    <row r="66" spans="1:10">
      <c r="A66" s="4"/>
      <c r="B66" s="5"/>
      <c r="C66" s="3"/>
      <c r="D66" s="3"/>
      <c r="E66" s="3"/>
      <c r="F66" s="3"/>
      <c r="G66" s="3"/>
      <c r="H66" s="3"/>
      <c r="I66" s="3"/>
      <c r="J66" s="3"/>
    </row>
    <row r="67" spans="1:10">
      <c r="A67" s="4"/>
      <c r="B67" s="5"/>
      <c r="C67" s="3"/>
      <c r="D67" s="3"/>
      <c r="E67" s="3"/>
      <c r="F67" s="3"/>
      <c r="G67" s="3"/>
      <c r="H67" s="3"/>
      <c r="I67" s="3"/>
      <c r="J67" s="3"/>
    </row>
    <row r="68" spans="1:10">
      <c r="A68" s="4"/>
      <c r="B68" s="5"/>
      <c r="C68" s="3"/>
      <c r="D68" s="3"/>
      <c r="E68" s="3"/>
      <c r="F68" s="3"/>
      <c r="G68" s="3"/>
      <c r="H68" s="3"/>
      <c r="I68" s="3"/>
      <c r="J68" s="3"/>
    </row>
    <row r="69" spans="1:10">
      <c r="A69" s="4"/>
      <c r="B69" s="5"/>
      <c r="C69" s="3"/>
      <c r="D69" s="3"/>
      <c r="E69" s="3"/>
      <c r="F69" s="3"/>
      <c r="G69" s="3"/>
      <c r="H69" s="3"/>
      <c r="I69" s="3"/>
      <c r="J69" s="3"/>
    </row>
    <row r="70" spans="1:10">
      <c r="A70" s="4"/>
      <c r="B70" s="5"/>
      <c r="C70" s="3"/>
      <c r="D70" s="3"/>
      <c r="E70" s="3"/>
      <c r="F70" s="3"/>
      <c r="G70" s="3"/>
      <c r="H70" s="3"/>
      <c r="I70" s="3"/>
      <c r="J70" s="3"/>
    </row>
    <row r="71" spans="1:10">
      <c r="A71" s="4"/>
      <c r="B71" s="5"/>
      <c r="C71" s="3"/>
      <c r="D71" s="3"/>
      <c r="E71" s="3"/>
      <c r="F71" s="3"/>
      <c r="G71" s="3"/>
      <c r="H71" s="3"/>
      <c r="I71" s="3"/>
      <c r="J71" s="3"/>
    </row>
    <row r="72" spans="1:10">
      <c r="A72" s="4"/>
      <c r="B72" s="5"/>
      <c r="C72" s="3"/>
      <c r="D72" s="3"/>
      <c r="E72" s="3"/>
      <c r="F72" s="3"/>
      <c r="G72" s="3"/>
      <c r="H72" s="3"/>
      <c r="I72" s="3"/>
      <c r="J72" s="3"/>
    </row>
    <row r="73" spans="1:10">
      <c r="A73" s="4"/>
      <c r="B73" s="5"/>
      <c r="C73" s="3"/>
      <c r="D73" s="3"/>
      <c r="E73" s="3"/>
      <c r="F73" s="3"/>
      <c r="G73" s="3"/>
      <c r="H73" s="3"/>
      <c r="I73" s="3"/>
      <c r="J73" s="3"/>
    </row>
    <row r="74" spans="1:10">
      <c r="A74" s="4"/>
      <c r="B74" s="5"/>
      <c r="C74" s="3"/>
      <c r="D74" s="3"/>
      <c r="E74" s="3"/>
      <c r="F74" s="3"/>
      <c r="G74" s="3"/>
      <c r="H74" s="3"/>
      <c r="I74" s="3"/>
      <c r="J74" s="3"/>
    </row>
    <row r="75" spans="1:10">
      <c r="A75" s="4"/>
      <c r="B75" s="5"/>
      <c r="C75" s="3"/>
      <c r="D75" s="3"/>
      <c r="E75" s="3"/>
      <c r="F75" s="3"/>
      <c r="G75" s="3"/>
      <c r="H75" s="3"/>
      <c r="I75" s="3"/>
      <c r="J75" s="3"/>
    </row>
    <row r="76" spans="1:10">
      <c r="A76" s="4"/>
      <c r="B76" s="5"/>
      <c r="C76" s="3"/>
      <c r="D76" s="3"/>
      <c r="E76" s="3"/>
      <c r="F76" s="3"/>
      <c r="G76" s="3"/>
      <c r="H76" s="3"/>
      <c r="I76" s="3"/>
      <c r="J76" s="3"/>
    </row>
    <row r="77" spans="1:10">
      <c r="A77" s="4"/>
      <c r="B77" s="5"/>
      <c r="C77" s="3"/>
      <c r="D77" s="3"/>
      <c r="E77" s="3"/>
      <c r="F77" s="3"/>
      <c r="G77" s="3"/>
      <c r="H77" s="3"/>
      <c r="I77" s="3"/>
      <c r="J77" s="3"/>
    </row>
    <row r="78" spans="1:10">
      <c r="A78" s="4"/>
      <c r="B78" s="5"/>
      <c r="C78" s="3"/>
      <c r="D78" s="3"/>
      <c r="E78" s="3"/>
      <c r="F78" s="3"/>
      <c r="G78" s="3"/>
      <c r="H78" s="3"/>
      <c r="I78" s="3"/>
      <c r="J78" s="3"/>
    </row>
    <row r="79" spans="1:10">
      <c r="A79" s="4"/>
      <c r="B79" s="5"/>
      <c r="C79" s="3"/>
      <c r="D79" s="3"/>
      <c r="E79" s="3"/>
      <c r="F79" s="3"/>
      <c r="G79" s="3"/>
      <c r="H79" s="3"/>
      <c r="I79" s="3"/>
      <c r="J79" s="3"/>
    </row>
    <row r="80" spans="1:10">
      <c r="A80" s="4"/>
      <c r="B80" s="5"/>
      <c r="C80" s="3"/>
      <c r="D80" s="3"/>
      <c r="E80" s="3"/>
      <c r="F80" s="3"/>
      <c r="G80" s="3"/>
      <c r="H80" s="3"/>
      <c r="I80" s="3"/>
      <c r="J80" s="3"/>
    </row>
    <row r="81" spans="1:10">
      <c r="A81" s="4"/>
      <c r="B81" s="5"/>
      <c r="C81" s="3"/>
      <c r="D81" s="3"/>
      <c r="E81" s="3"/>
      <c r="F81" s="3"/>
      <c r="G81" s="3"/>
      <c r="H81" s="3"/>
      <c r="I81" s="3"/>
      <c r="J81" s="3"/>
    </row>
    <row r="82" spans="1:10">
      <c r="A82" s="4"/>
      <c r="B82" s="5"/>
      <c r="C82" s="3"/>
      <c r="D82" s="3"/>
      <c r="E82" s="3"/>
      <c r="F82" s="3"/>
      <c r="G82" s="3"/>
      <c r="H82" s="3"/>
      <c r="I82" s="3"/>
      <c r="J82" s="3"/>
    </row>
    <row r="83" spans="1:10">
      <c r="A83" s="4"/>
      <c r="B83" s="5"/>
      <c r="C83" s="3"/>
      <c r="D83" s="3"/>
      <c r="E83" s="3"/>
      <c r="F83" s="3"/>
      <c r="G83" s="3"/>
      <c r="H83" s="3"/>
      <c r="I83" s="3"/>
      <c r="J83" s="3"/>
    </row>
    <row r="84" spans="1:10">
      <c r="A84" s="4"/>
      <c r="B84" s="5"/>
      <c r="C84" s="3"/>
      <c r="D84" s="3"/>
      <c r="E84" s="3"/>
      <c r="F84" s="3"/>
      <c r="G84" s="3"/>
      <c r="H84" s="3"/>
      <c r="I84" s="3"/>
      <c r="J84" s="3"/>
    </row>
    <row r="85" spans="1:10">
      <c r="A85" s="4"/>
      <c r="B85" s="5"/>
      <c r="C85" s="3"/>
      <c r="D85" s="3"/>
      <c r="E85" s="3"/>
      <c r="F85" s="3"/>
      <c r="G85" s="3"/>
      <c r="H85" s="3"/>
      <c r="I85" s="3"/>
      <c r="J85" s="3"/>
    </row>
    <row r="86" spans="1:10">
      <c r="A86" s="4"/>
      <c r="B86" s="5"/>
      <c r="C86" s="3"/>
      <c r="D86" s="3"/>
      <c r="E86" s="3"/>
      <c r="F86" s="3"/>
      <c r="G86" s="3"/>
      <c r="H86" s="3"/>
      <c r="I86" s="3"/>
      <c r="J86" s="3"/>
    </row>
    <row r="87" spans="1:10">
      <c r="A87" s="4"/>
      <c r="B87" s="5"/>
      <c r="C87" s="3"/>
      <c r="D87" s="3"/>
      <c r="E87" s="3"/>
      <c r="F87" s="3"/>
      <c r="G87" s="3"/>
      <c r="H87" s="3"/>
      <c r="I87" s="3"/>
      <c r="J87" s="3"/>
    </row>
    <row r="88" spans="1:10">
      <c r="A88" s="4"/>
      <c r="B88" s="5"/>
      <c r="C88" s="3"/>
      <c r="D88" s="3"/>
      <c r="E88" s="3"/>
      <c r="F88" s="3"/>
      <c r="G88" s="3"/>
      <c r="H88" s="3"/>
      <c r="I88" s="3"/>
      <c r="J88" s="3"/>
    </row>
    <row r="89" spans="1:10">
      <c r="A89" s="4"/>
      <c r="B89" s="5"/>
      <c r="C89" s="3"/>
      <c r="D89" s="3"/>
      <c r="E89" s="3"/>
      <c r="F89" s="3"/>
      <c r="G89" s="3"/>
      <c r="H89" s="3"/>
      <c r="I89" s="3"/>
      <c r="J89" s="3"/>
    </row>
    <row r="90" spans="1:10">
      <c r="A90" s="4"/>
      <c r="B90" s="5"/>
      <c r="C90" s="3"/>
      <c r="D90" s="3"/>
      <c r="E90" s="3"/>
      <c r="F90" s="3"/>
      <c r="G90" s="3"/>
      <c r="H90" s="3"/>
      <c r="I90" s="3"/>
      <c r="J90" s="3"/>
    </row>
    <row r="91" spans="1:10">
      <c r="A91" s="4"/>
      <c r="B91" s="5"/>
      <c r="C91" s="3"/>
      <c r="D91" s="3"/>
      <c r="E91" s="3"/>
      <c r="F91" s="3"/>
      <c r="G91" s="3"/>
      <c r="H91" s="3"/>
      <c r="I91" s="3"/>
      <c r="J91" s="3"/>
    </row>
    <row r="92" spans="1:10">
      <c r="A92" s="4"/>
      <c r="B92" s="5"/>
      <c r="C92" s="3"/>
      <c r="D92" s="3"/>
      <c r="E92" s="3"/>
      <c r="F92" s="3"/>
      <c r="G92" s="3"/>
      <c r="H92" s="3"/>
      <c r="I92" s="3"/>
      <c r="J92" s="3"/>
    </row>
    <row r="93" spans="1:10">
      <c r="A93" s="4"/>
      <c r="B93" s="5"/>
      <c r="C93" s="3"/>
      <c r="D93" s="3"/>
      <c r="E93" s="3"/>
      <c r="F93" s="3"/>
      <c r="G93" s="3"/>
      <c r="H93" s="3"/>
      <c r="I93" s="3"/>
      <c r="J93" s="3"/>
    </row>
    <row r="94" spans="1:10">
      <c r="A94" s="4"/>
      <c r="B94" s="5"/>
      <c r="C94" s="3"/>
      <c r="D94" s="3"/>
      <c r="E94" s="3"/>
      <c r="F94" s="3"/>
      <c r="G94" s="3"/>
      <c r="H94" s="3"/>
      <c r="I94" s="3"/>
      <c r="J94" s="3"/>
    </row>
    <row r="95" spans="1:10">
      <c r="A95" s="4"/>
      <c r="B95" s="5"/>
      <c r="C95" s="3"/>
      <c r="D95" s="3"/>
      <c r="E95" s="3"/>
      <c r="F95" s="3"/>
      <c r="G95" s="3"/>
      <c r="H95" s="3"/>
      <c r="I95" s="3"/>
      <c r="J95" s="3"/>
    </row>
    <row r="96" spans="1:10">
      <c r="A96" s="4"/>
      <c r="B96" s="5"/>
      <c r="C96" s="3"/>
      <c r="D96" s="3"/>
      <c r="E96" s="3"/>
      <c r="F96" s="3"/>
      <c r="G96" s="3"/>
      <c r="H96" s="3"/>
      <c r="I96" s="3"/>
      <c r="J96" s="3"/>
    </row>
    <row r="97" spans="1:10">
      <c r="A97" s="4"/>
      <c r="B97" s="5"/>
      <c r="C97" s="3"/>
      <c r="D97" s="3"/>
      <c r="E97" s="3"/>
      <c r="F97" s="3"/>
      <c r="G97" s="3"/>
      <c r="H97" s="3"/>
      <c r="I97" s="3"/>
      <c r="J97" s="3"/>
    </row>
    <row r="98" spans="1:10">
      <c r="A98" s="4"/>
      <c r="B98" s="5"/>
      <c r="C98" s="3"/>
      <c r="D98" s="3"/>
      <c r="E98" s="3"/>
      <c r="F98" s="3"/>
      <c r="G98" s="3"/>
      <c r="H98" s="3"/>
      <c r="I98" s="3"/>
      <c r="J98" s="3"/>
    </row>
    <row r="99" spans="1:10">
      <c r="A99" s="4"/>
      <c r="B99" s="5"/>
      <c r="C99" s="3"/>
      <c r="D99" s="3"/>
      <c r="E99" s="3"/>
      <c r="F99" s="3"/>
      <c r="G99" s="3"/>
      <c r="H99" s="3"/>
      <c r="I99" s="3"/>
      <c r="J99" s="3"/>
    </row>
    <row r="100" spans="1:10">
      <c r="A100" s="4"/>
      <c r="B100" s="5"/>
      <c r="C100" s="3"/>
      <c r="D100" s="3"/>
      <c r="E100" s="3"/>
      <c r="F100" s="3"/>
      <c r="G100" s="3"/>
      <c r="H100" s="3"/>
      <c r="I100" s="3"/>
      <c r="J100" s="3"/>
    </row>
    <row r="101" spans="1:10">
      <c r="A101" s="4"/>
      <c r="B101" s="5"/>
      <c r="C101" s="3"/>
      <c r="D101" s="3"/>
      <c r="E101" s="3"/>
      <c r="F101" s="3"/>
      <c r="G101" s="3"/>
      <c r="H101" s="3"/>
      <c r="I101" s="3"/>
      <c r="J101" s="3"/>
    </row>
    <row r="102" spans="1:10">
      <c r="A102" s="4"/>
      <c r="B102" s="5"/>
      <c r="C102" s="3"/>
      <c r="D102" s="3"/>
      <c r="E102" s="3"/>
      <c r="F102" s="3"/>
      <c r="G102" s="3"/>
      <c r="H102" s="3"/>
      <c r="I102" s="3"/>
      <c r="J102" s="3"/>
    </row>
    <row r="103" spans="1:10">
      <c r="A103" s="4"/>
      <c r="B103" s="5"/>
      <c r="C103" s="3"/>
      <c r="D103" s="3"/>
      <c r="E103" s="3"/>
      <c r="F103" s="3"/>
      <c r="G103" s="3"/>
      <c r="H103" s="3"/>
      <c r="I103" s="3"/>
      <c r="J103" s="3"/>
    </row>
    <row r="104" spans="1:10">
      <c r="A104" s="4"/>
      <c r="B104" s="5"/>
      <c r="C104" s="3"/>
      <c r="D104" s="3"/>
      <c r="E104" s="3"/>
      <c r="F104" s="3"/>
      <c r="G104" s="3"/>
      <c r="H104" s="3"/>
      <c r="I104" s="3"/>
      <c r="J104" s="3"/>
    </row>
    <row r="105" spans="1:10">
      <c r="A105" s="4"/>
      <c r="B105" s="5"/>
      <c r="C105" s="3"/>
      <c r="D105" s="3"/>
      <c r="E105" s="3"/>
      <c r="F105" s="3"/>
      <c r="G105" s="3"/>
      <c r="H105" s="3"/>
      <c r="I105" s="3"/>
      <c r="J105" s="3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 Attainment-2017-20</vt:lpstr>
      <vt:lpstr>CO Attainment-2018-21</vt:lpstr>
      <vt:lpstr>CO Attainment-2019-22</vt:lpstr>
      <vt:lpstr>CO Attainment-2020-23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Nistarini College</dc:creator>
  <cp:lastModifiedBy>HP</cp:lastModifiedBy>
  <dcterms:created xsi:type="dcterms:W3CDTF">2023-07-02T03:41:55Z</dcterms:created>
  <dcterms:modified xsi:type="dcterms:W3CDTF">2023-09-24T13:45:27Z</dcterms:modified>
</cp:coreProperties>
</file>