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 PO Attainment Report\Zoology\"/>
    </mc:Choice>
  </mc:AlternateContent>
  <xr:revisionPtr revIDLastSave="0" documentId="13_ncr:1_{1673979A-D04A-4420-980A-FEB3A6A041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 Attainment-2017-20" sheetId="1" r:id="rId1"/>
    <sheet name="CO Attainment-2018-21" sheetId="2" r:id="rId2"/>
    <sheet name="CO Attainment-2019-22" sheetId="3" r:id="rId3"/>
    <sheet name="CO Attainment-2020-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4" l="1"/>
  <c r="N12" i="4"/>
  <c r="M12" i="4"/>
  <c r="O11" i="4"/>
  <c r="N11" i="4"/>
  <c r="M11" i="4"/>
  <c r="O10" i="4"/>
  <c r="N10" i="4"/>
  <c r="M10" i="4"/>
  <c r="O9" i="4"/>
  <c r="N9" i="4"/>
  <c r="M9" i="4"/>
  <c r="O8" i="4"/>
  <c r="N8" i="4"/>
  <c r="M8" i="4"/>
  <c r="O7" i="4"/>
  <c r="N7" i="4"/>
  <c r="M7" i="4"/>
  <c r="O6" i="4"/>
  <c r="N6" i="4"/>
  <c r="M6" i="4"/>
  <c r="O12" i="3"/>
  <c r="N12" i="3"/>
  <c r="M12" i="3"/>
  <c r="O11" i="3"/>
  <c r="N11" i="3"/>
  <c r="M11" i="3"/>
  <c r="O10" i="3"/>
  <c r="N10" i="3"/>
  <c r="M10" i="3"/>
  <c r="Q21" i="3" s="1"/>
  <c r="O9" i="3"/>
  <c r="N9" i="3"/>
  <c r="M9" i="3"/>
  <c r="O8" i="3"/>
  <c r="N8" i="3"/>
  <c r="M8" i="3"/>
  <c r="O7" i="3"/>
  <c r="N7" i="3"/>
  <c r="M7" i="3"/>
  <c r="O6" i="3"/>
  <c r="N6" i="3"/>
  <c r="M6" i="3"/>
  <c r="O12" i="2"/>
  <c r="N12" i="2"/>
  <c r="M12" i="2"/>
  <c r="O11" i="2"/>
  <c r="N11" i="2"/>
  <c r="M11" i="2"/>
  <c r="R21" i="2" s="1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N6" i="1"/>
  <c r="N7" i="1"/>
  <c r="N8" i="1"/>
  <c r="N9" i="1"/>
  <c r="N10" i="1"/>
  <c r="N11" i="1"/>
  <c r="N12" i="1"/>
  <c r="O12" i="1"/>
  <c r="M12" i="1"/>
  <c r="O11" i="1"/>
  <c r="M11" i="1"/>
  <c r="O10" i="1"/>
  <c r="M10" i="1"/>
  <c r="O9" i="1"/>
  <c r="M9" i="1"/>
  <c r="P9" i="1" s="1"/>
  <c r="P20" i="1" s="1"/>
  <c r="O8" i="1"/>
  <c r="M8" i="1"/>
  <c r="O7" i="1"/>
  <c r="M7" i="1"/>
  <c r="O6" i="1"/>
  <c r="M6" i="1"/>
  <c r="P6" i="1" s="1"/>
  <c r="M20" i="1" s="1"/>
  <c r="P10" i="1" l="1"/>
  <c r="Q20" i="1" s="1"/>
  <c r="R21" i="4"/>
  <c r="N21" i="1"/>
  <c r="P8" i="1"/>
  <c r="O20" i="1" s="1"/>
  <c r="P12" i="1"/>
  <c r="S20" i="1" s="1"/>
  <c r="P11" i="1"/>
  <c r="R20" i="1" s="1"/>
  <c r="P7" i="1"/>
  <c r="N20" i="1" s="1"/>
  <c r="N22" i="1" s="1"/>
  <c r="N23" i="1" s="1"/>
  <c r="P12" i="2"/>
  <c r="S20" i="2" s="1"/>
  <c r="M21" i="2"/>
  <c r="Q21" i="2"/>
  <c r="P10" i="2"/>
  <c r="Q20" i="2" s="1"/>
  <c r="P9" i="2"/>
  <c r="P20" i="2" s="1"/>
  <c r="P21" i="2"/>
  <c r="P8" i="2"/>
  <c r="O20" i="2" s="1"/>
  <c r="O21" i="2"/>
  <c r="P7" i="2"/>
  <c r="N20" i="2" s="1"/>
  <c r="P6" i="2"/>
  <c r="M20" i="2" s="1"/>
  <c r="M21" i="3"/>
  <c r="P8" i="3"/>
  <c r="O20" i="3" s="1"/>
  <c r="P12" i="3"/>
  <c r="S20" i="3" s="1"/>
  <c r="R21" i="3"/>
  <c r="P10" i="3"/>
  <c r="Q20" i="3" s="1"/>
  <c r="Q22" i="3" s="1"/>
  <c r="Q23" i="3" s="1"/>
  <c r="P9" i="3"/>
  <c r="P20" i="3" s="1"/>
  <c r="P21" i="3"/>
  <c r="O21" i="3"/>
  <c r="P7" i="3"/>
  <c r="N20" i="3" s="1"/>
  <c r="P6" i="3"/>
  <c r="M20" i="3" s="1"/>
  <c r="M22" i="3" s="1"/>
  <c r="M23" i="3" s="1"/>
  <c r="M21" i="4"/>
  <c r="Q21" i="4"/>
  <c r="P12" i="4"/>
  <c r="S20" i="4" s="1"/>
  <c r="P8" i="4"/>
  <c r="O20" i="4" s="1"/>
  <c r="P7" i="4"/>
  <c r="N20" i="4" s="1"/>
  <c r="P10" i="4"/>
  <c r="Q20" i="4" s="1"/>
  <c r="P9" i="4"/>
  <c r="P20" i="4" s="1"/>
  <c r="P21" i="4"/>
  <c r="O21" i="4"/>
  <c r="P6" i="4"/>
  <c r="M20" i="4" s="1"/>
  <c r="N21" i="4"/>
  <c r="P11" i="4"/>
  <c r="R20" i="4" s="1"/>
  <c r="R22" i="4" s="1"/>
  <c r="R23" i="4" s="1"/>
  <c r="S21" i="4"/>
  <c r="O22" i="3"/>
  <c r="O23" i="3" s="1"/>
  <c r="N21" i="3"/>
  <c r="P11" i="3"/>
  <c r="R20" i="3" s="1"/>
  <c r="S21" i="3"/>
  <c r="S22" i="3" s="1"/>
  <c r="S23" i="3" s="1"/>
  <c r="N21" i="2"/>
  <c r="P11" i="2"/>
  <c r="R20" i="2" s="1"/>
  <c r="R22" i="2" s="1"/>
  <c r="R23" i="2" s="1"/>
  <c r="S21" i="2"/>
  <c r="S22" i="2" s="1"/>
  <c r="S23" i="2" s="1"/>
  <c r="P21" i="1"/>
  <c r="M21" i="1"/>
  <c r="O21" i="1"/>
  <c r="Q21" i="1"/>
  <c r="Q22" i="1" s="1"/>
  <c r="Q23" i="1" s="1"/>
  <c r="R21" i="1"/>
  <c r="S21" i="1"/>
  <c r="M22" i="4" l="1"/>
  <c r="M23" i="4" s="1"/>
  <c r="Q22" i="4"/>
  <c r="Q23" i="4" s="1"/>
  <c r="M22" i="2"/>
  <c r="M23" i="2" s="1"/>
  <c r="S22" i="1"/>
  <c r="S23" i="1" s="1"/>
  <c r="R22" i="1"/>
  <c r="R23" i="1" s="1"/>
  <c r="N22" i="2"/>
  <c r="N23" i="2" s="1"/>
  <c r="Q22" i="2"/>
  <c r="Q23" i="2" s="1"/>
  <c r="P22" i="2"/>
  <c r="P23" i="2" s="1"/>
  <c r="O22" i="2"/>
  <c r="O23" i="2" s="1"/>
  <c r="R22" i="3"/>
  <c r="R23" i="3" s="1"/>
  <c r="P22" i="3"/>
  <c r="P23" i="3" s="1"/>
  <c r="N22" i="3"/>
  <c r="N23" i="3" s="1"/>
  <c r="N22" i="4"/>
  <c r="N23" i="4" s="1"/>
  <c r="S22" i="4"/>
  <c r="S23" i="4" s="1"/>
  <c r="O22" i="4"/>
  <c r="O23" i="4" s="1"/>
  <c r="P22" i="4"/>
  <c r="P23" i="4" s="1"/>
  <c r="P22" i="1"/>
  <c r="P23" i="1" s="1"/>
  <c r="M22" i="1"/>
  <c r="M23" i="1" s="1"/>
  <c r="O22" i="1"/>
  <c r="O23" i="1" s="1"/>
</calcChain>
</file>

<file path=xl/sharedStrings.xml><?xml version="1.0" encoding="utf-8"?>
<sst xmlns="http://schemas.openxmlformats.org/spreadsheetml/2006/main" count="202" uniqueCount="90">
  <si>
    <t>NISTARINI COLLEGE, PURULIA</t>
  </si>
  <si>
    <t>Sl. No.</t>
  </si>
  <si>
    <t>Name of the Student</t>
  </si>
  <si>
    <t>SGPA - 1</t>
  </si>
  <si>
    <t>SGPA - 2</t>
  </si>
  <si>
    <t>SGPA - 3</t>
  </si>
  <si>
    <t>SGPA - 4</t>
  </si>
  <si>
    <t>SGPA - 5</t>
  </si>
  <si>
    <t>SGPA - 6</t>
  </si>
  <si>
    <t>CGPA</t>
  </si>
  <si>
    <t>SGPA ANALYSIS</t>
  </si>
  <si>
    <t>No. of Students with SGPA between 8 - 10</t>
  </si>
  <si>
    <t>No. of Students with SGPA between 6 - 8</t>
  </si>
  <si>
    <t>No. of Students with SGPA &lt; 6</t>
  </si>
  <si>
    <t>Semester</t>
  </si>
  <si>
    <t>SEMESTER-WISE CO ANALYSIS</t>
  </si>
  <si>
    <t>Program Outcome</t>
  </si>
  <si>
    <t>SEMESTER</t>
  </si>
  <si>
    <t>COURSE OUTCOMES</t>
  </si>
  <si>
    <t>Total Students</t>
  </si>
  <si>
    <t>No. of students with SGPA &gt; 6</t>
  </si>
  <si>
    <t>Semester-wise CO Attainment (%)</t>
  </si>
  <si>
    <t>CO Attainment Level</t>
  </si>
  <si>
    <t>SEM-1</t>
  </si>
  <si>
    <t>SEM-2</t>
  </si>
  <si>
    <t>SEM-3</t>
  </si>
  <si>
    <t>SEM-4</t>
  </si>
  <si>
    <t>SEM-5</t>
  </si>
  <si>
    <t>SEM-6</t>
  </si>
  <si>
    <t xml:space="preserve">   </t>
  </si>
  <si>
    <t>Total</t>
  </si>
  <si>
    <t xml:space="preserve">Instructions: 1. Fill up columns A to J.2. Fill up the total number of CO of the CC-papers (NOT GE/AECC/LCC) in columns M to R (yellow), and total PO in column S (yellow). 3. Write the values of XX and X in the conclusion box. </t>
  </si>
  <si>
    <t>SUMAN KHATOON</t>
  </si>
  <si>
    <t>Regn. No. with year 2020-21</t>
  </si>
  <si>
    <t>RIYA DEOGHARIA</t>
  </si>
  <si>
    <t>PALLABI MAJEE</t>
  </si>
  <si>
    <t>NISHA DEY</t>
  </si>
  <si>
    <t>DIPTI MAHATO</t>
  </si>
  <si>
    <t>ASHA ORANG</t>
  </si>
  <si>
    <t xml:space="preserve">ARPITA MANDAL </t>
  </si>
  <si>
    <t>IT IS OBSERVED IN THE FINAL RESULT (CGPA) THAT, 100 % STUDENTS ACHIEVED MORE THAN 60% MARKS, SO THE HIGHEST CO ATTAINMENT LEVEL-3 HAS BEEN ATTAINED.</t>
  </si>
  <si>
    <t>APARNA KUMAR</t>
  </si>
  <si>
    <t>Regn. No. with year 2019-20</t>
  </si>
  <si>
    <t>ARPITA PATRA</t>
  </si>
  <si>
    <t>BIDISHA BID</t>
  </si>
  <si>
    <t>KANIKA GORAIN</t>
  </si>
  <si>
    <t>LAXMIRANI MANDAL</t>
  </si>
  <si>
    <t>MRINMOYEE BOURI</t>
  </si>
  <si>
    <t>PANCHAMI MAHATO</t>
  </si>
  <si>
    <t>PRACHITA KARMAKAR</t>
  </si>
  <si>
    <t>SHALGI MANDI</t>
  </si>
  <si>
    <t>SHREYASHI MAHANTY</t>
  </si>
  <si>
    <t>SUPRITI MAHATO</t>
  </si>
  <si>
    <t>Regn. No. with year2018-19</t>
  </si>
  <si>
    <t>ALAKA BESRA</t>
  </si>
  <si>
    <t>ANKHI SARKAR</t>
  </si>
  <si>
    <t>ARUNTIMA ACHERJEE</t>
  </si>
  <si>
    <t>ASTAMI MURMU</t>
  </si>
  <si>
    <t>BEHULA MURMU</t>
  </si>
  <si>
    <t>BHAGYABATI MAHATO</t>
  </si>
  <si>
    <t>MADHABI SINGHAMAHAPATRA</t>
  </si>
  <si>
    <t>MADHURIMA KUILA</t>
  </si>
  <si>
    <t>PRANATI MAHATA</t>
  </si>
  <si>
    <t>PRITI GANGULI</t>
  </si>
  <si>
    <t>PRITILATA MUKHERJEE</t>
  </si>
  <si>
    <t>PUJA NAG</t>
  </si>
  <si>
    <t>SALINA KHATUN</t>
  </si>
  <si>
    <t>SASWATI SEN</t>
  </si>
  <si>
    <t>SRILEKHA KAR</t>
  </si>
  <si>
    <t>SUNITA DUTTA</t>
  </si>
  <si>
    <t>PARUL MAHATO</t>
  </si>
  <si>
    <t>PUNAM GOSWAMI</t>
  </si>
  <si>
    <t>IT IS OBSERVED IN THE FINAL RESULT (CGPA) THAT, 100% STUDENTS ACHIEVED MORE THAN 60% MARKS, SO THE HIGHEST CO ATTAINMENT LEVEL-3 HAS BEEN ATTAINED.</t>
  </si>
  <si>
    <t>DEPARTMENT:   ZOOLOGY                         ATTAINMENT BASED ON SGPA (FOR ALL THE 6 SEMESTERS) AND CGPA FOR ACADEMIC SESSION 2018-21</t>
  </si>
  <si>
    <t>DEPARTMENT:             ZOOLOGY                           ATTAINMENT BASED ON SGPA (FOR ALL THE 6 SEMESTERS) AND CGPA FOR ACADEMIC SESSION 2019-22</t>
  </si>
  <si>
    <t>DEPARTMENT:        ZOOLOGY                       ATTAINMENT BASED ON SGPA (FOR ALL THE 6 SEMESTERS) AND CGPA FOR ACADEMIC SESSION 2020-23</t>
  </si>
  <si>
    <t>Regn. No. with year 2017-18</t>
  </si>
  <si>
    <t>ALOBATI SAHIS</t>
  </si>
  <si>
    <t>ANANYA DUTTA</t>
  </si>
  <si>
    <t>APARNA MAHATO</t>
  </si>
  <si>
    <t>ARPITA MAJI</t>
  </si>
  <si>
    <t>KOUSHIKY BHASWATI MAHATO</t>
  </si>
  <si>
    <t>NEHA DUTTA</t>
  </si>
  <si>
    <t>PRIYA DAS</t>
  </si>
  <si>
    <t>SARASWATI MAHATO</t>
  </si>
  <si>
    <t>SUCHITRA RAJAK</t>
  </si>
  <si>
    <t>SUDIPTA KHAN</t>
  </si>
  <si>
    <t>DEPARTMENT:     ZOOLOGY                               ATTAINMENT BASED ON SGPA (FOR ALL THE 6 SEMESTERS) AND CGPA FOR ACADEMIC SESSION 2017-20</t>
  </si>
  <si>
    <t>PROGRAM CODE: BZOO</t>
  </si>
  <si>
    <r>
      <t xml:space="preserve">Target Levels:
</t>
    </r>
    <r>
      <rPr>
        <b/>
        <sz val="11"/>
        <color rgb="FFC00000"/>
        <rFont val="Calibri"/>
        <family val="2"/>
        <scheme val="minor"/>
      </rPr>
      <t>Level - 1: 50%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F0"/>
        <rFont val="Calibri"/>
        <family val="2"/>
        <scheme val="minor"/>
      </rPr>
      <t>Level - 2: 60%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 xml:space="preserve">Level - 3: 75% students getting 60% marks.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</si>
</sst>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Arial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2" fontId="0" fillId="0" borderId="5" xfId="0" applyNumberForma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164" fontId="11" fillId="0" borderId="7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164" fontId="11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"/>
  <sheetViews>
    <sheetView tabSelected="1" workbookViewId="0">
      <selection activeCell="H17" sqref="H17"/>
    </sheetView>
  </sheetViews>
  <sheetFormatPr defaultRowHeight="14.4" x14ac:dyDescent="0.3"/>
  <cols>
    <col min="2" max="2" width="18.6640625" bestFit="1" customWidth="1"/>
    <col min="12" max="12" width="39" customWidth="1"/>
    <col min="13" max="13" width="15.6640625" customWidth="1"/>
    <col min="14" max="14" width="16.109375" customWidth="1"/>
    <col min="15" max="15" width="16" customWidth="1"/>
    <col min="16" max="16" width="13.44140625" customWidth="1"/>
    <col min="17" max="17" width="12.6640625" customWidth="1"/>
    <col min="18" max="18" width="12.109375" customWidth="1"/>
    <col min="19" max="19" width="11.33203125" customWidth="1"/>
  </cols>
  <sheetData>
    <row r="1" spans="1:16" ht="20.399999999999999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ht="20.399999999999999" customHeight="1" x14ac:dyDescent="0.3">
      <c r="A2" s="22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22.95" customHeight="1" x14ac:dyDescent="0.3">
      <c r="A3" s="21" t="s">
        <v>87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x14ac:dyDescent="0.3">
      <c r="A4" s="23" t="s">
        <v>88</v>
      </c>
      <c r="B4" s="23"/>
      <c r="C4" s="23"/>
      <c r="D4" s="23"/>
      <c r="E4" s="23" t="s">
        <v>29</v>
      </c>
      <c r="F4" s="23"/>
      <c r="G4" s="23"/>
      <c r="H4" s="23"/>
      <c r="I4" s="23"/>
      <c r="J4" s="23"/>
      <c r="L4" s="1"/>
      <c r="M4" s="23" t="s">
        <v>10</v>
      </c>
      <c r="N4" s="23"/>
      <c r="O4" s="23"/>
    </row>
    <row r="5" spans="1:16" ht="57.6" x14ac:dyDescent="0.3">
      <c r="A5" s="1" t="s">
        <v>1</v>
      </c>
      <c r="B5" s="1" t="s">
        <v>2</v>
      </c>
      <c r="C5" s="2" t="s">
        <v>76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30</v>
      </c>
    </row>
    <row r="6" spans="1:16" x14ac:dyDescent="0.3">
      <c r="A6" s="3">
        <v>1</v>
      </c>
      <c r="B6" s="12" t="s">
        <v>77</v>
      </c>
      <c r="C6" s="14">
        <v>9435</v>
      </c>
      <c r="D6" s="13">
        <v>7</v>
      </c>
      <c r="E6" s="13">
        <v>7.4</v>
      </c>
      <c r="F6" s="13">
        <v>7.38</v>
      </c>
      <c r="G6" s="13">
        <v>7.38</v>
      </c>
      <c r="H6" s="13">
        <v>8.75</v>
      </c>
      <c r="I6" s="13">
        <v>9.25</v>
      </c>
      <c r="J6" s="13">
        <v>7.87</v>
      </c>
      <c r="L6" s="4">
        <v>1</v>
      </c>
      <c r="M6" s="3">
        <f>COUNTIFS($D$6:$D$105, "&lt;10.01", $D$6:$D$105, "&gt;7.99")</f>
        <v>4</v>
      </c>
      <c r="N6" s="7">
        <f>COUNTIFS($D$6:$D$105, "&lt;8.0", $D$6:$D$105, "&gt;5.99")</f>
        <v>6</v>
      </c>
      <c r="O6" s="3">
        <f>COUNTIF($D$6:$D$105, "&lt;6")</f>
        <v>0</v>
      </c>
      <c r="P6" s="1">
        <f>M6+N6+O6</f>
        <v>10</v>
      </c>
    </row>
    <row r="7" spans="1:16" x14ac:dyDescent="0.3">
      <c r="A7" s="3">
        <v>2</v>
      </c>
      <c r="B7" s="12" t="s">
        <v>78</v>
      </c>
      <c r="C7" s="14">
        <v>9438</v>
      </c>
      <c r="D7" s="13">
        <v>7.91</v>
      </c>
      <c r="E7" s="13">
        <v>9</v>
      </c>
      <c r="F7" s="13">
        <v>8.6199999999999992</v>
      </c>
      <c r="G7" s="13">
        <v>8.08</v>
      </c>
      <c r="H7" s="13">
        <v>8.75</v>
      </c>
      <c r="I7" s="13">
        <v>9.25</v>
      </c>
      <c r="J7" s="13">
        <v>8.59</v>
      </c>
      <c r="L7" s="5">
        <v>2</v>
      </c>
      <c r="M7" s="7">
        <f>COUNTIFS($E$6:$E$105, "&lt;10.01", $E$6:$E$105, "&gt;7.99")</f>
        <v>8</v>
      </c>
      <c r="N7" s="3">
        <f>COUNTIFS($E$6:$E$105, "&lt;8.0", $E$6:$E$105, "&gt;5.99")</f>
        <v>2</v>
      </c>
      <c r="O7" s="3">
        <f>COUNTIF($E$6:$E$105, "&lt;6")</f>
        <v>0</v>
      </c>
      <c r="P7" s="1">
        <f t="shared" ref="P7:P12" si="0">M7+N7+O7</f>
        <v>10</v>
      </c>
    </row>
    <row r="8" spans="1:16" x14ac:dyDescent="0.3">
      <c r="A8" s="3">
        <v>3</v>
      </c>
      <c r="B8" s="12" t="s">
        <v>79</v>
      </c>
      <c r="C8" s="14">
        <v>9452</v>
      </c>
      <c r="D8" s="13">
        <v>7.64</v>
      </c>
      <c r="E8" s="13">
        <v>8.1999999999999993</v>
      </c>
      <c r="F8" s="13">
        <v>8.77</v>
      </c>
      <c r="G8" s="13">
        <v>9.08</v>
      </c>
      <c r="H8" s="13">
        <v>8.75</v>
      </c>
      <c r="I8" s="13">
        <v>9.5</v>
      </c>
      <c r="J8" s="13">
        <v>8.69</v>
      </c>
      <c r="L8" s="5">
        <v>3</v>
      </c>
      <c r="M8" s="3">
        <f>COUNTIFS($F$6:$F$105, "&lt;10.01", $F$6:$F$105, "&gt;7.99")</f>
        <v>7</v>
      </c>
      <c r="N8" s="3">
        <f>COUNTIFS($F$6:$F$105, "&lt;8.0", $F$6:$F$105, "&gt;5.99")</f>
        <v>3</v>
      </c>
      <c r="O8" s="3">
        <f>COUNTIF($F$6:$F$105, "&lt;6")</f>
        <v>0</v>
      </c>
      <c r="P8" s="1">
        <f t="shared" si="0"/>
        <v>10</v>
      </c>
    </row>
    <row r="9" spans="1:16" x14ac:dyDescent="0.3">
      <c r="A9" s="3">
        <v>4</v>
      </c>
      <c r="B9" s="12" t="s">
        <v>80</v>
      </c>
      <c r="C9" s="14">
        <v>9455</v>
      </c>
      <c r="D9" s="13">
        <v>7.64</v>
      </c>
      <c r="E9" s="13">
        <v>8.6999999999999993</v>
      </c>
      <c r="F9" s="13">
        <v>8.77</v>
      </c>
      <c r="G9" s="13">
        <v>9</v>
      </c>
      <c r="H9" s="13">
        <v>9.25</v>
      </c>
      <c r="I9" s="13">
        <v>9</v>
      </c>
      <c r="J9" s="13">
        <v>8.75</v>
      </c>
      <c r="L9" s="5">
        <v>4</v>
      </c>
      <c r="M9" s="3">
        <f>COUNTIFS($G$6:$G$105, "&lt;10.01", $G$6:$G$105, "&gt;7.99")</f>
        <v>7</v>
      </c>
      <c r="N9" s="3">
        <f>COUNTIFS($G$6:$G$105, "&lt;8.0", $G$6:$G$105, "&gt;5.99")</f>
        <v>3</v>
      </c>
      <c r="O9" s="3">
        <f>COUNTIF($G$6:$G$105, "&lt;6")</f>
        <v>0</v>
      </c>
      <c r="P9" s="1">
        <f t="shared" si="0"/>
        <v>10</v>
      </c>
    </row>
    <row r="10" spans="1:16" ht="20.399999999999999" x14ac:dyDescent="0.3">
      <c r="A10" s="3">
        <v>5</v>
      </c>
      <c r="B10" s="12" t="s">
        <v>81</v>
      </c>
      <c r="C10" s="14">
        <v>9485</v>
      </c>
      <c r="D10" s="13">
        <v>7.82</v>
      </c>
      <c r="E10" s="13">
        <v>8</v>
      </c>
      <c r="F10" s="13">
        <v>8.3800000000000008</v>
      </c>
      <c r="G10" s="13">
        <v>9.31</v>
      </c>
      <c r="H10" s="13">
        <v>9</v>
      </c>
      <c r="I10" s="13">
        <v>9.75</v>
      </c>
      <c r="J10" s="13">
        <v>8.75</v>
      </c>
      <c r="L10" s="5">
        <v>5</v>
      </c>
      <c r="M10" s="3">
        <f>COUNTIFS($H$6:$H$105, "&lt;10.01", $H$6:$H$105, "&gt;7.99")</f>
        <v>8</v>
      </c>
      <c r="N10" s="3">
        <f>COUNTIFS($H$6:$H$105, "&lt;8.00", $H$6:$H$105, "&gt;5.99")</f>
        <v>2</v>
      </c>
      <c r="O10" s="3">
        <f>COUNTIF($H$6:$H$105, "&lt;6")</f>
        <v>0</v>
      </c>
      <c r="P10" s="1">
        <f t="shared" si="0"/>
        <v>10</v>
      </c>
    </row>
    <row r="11" spans="1:16" x14ac:dyDescent="0.3">
      <c r="A11" s="3">
        <v>6</v>
      </c>
      <c r="B11" s="12" t="s">
        <v>82</v>
      </c>
      <c r="C11" s="14">
        <v>9509</v>
      </c>
      <c r="D11" s="13">
        <v>8.36</v>
      </c>
      <c r="E11" s="13">
        <v>8</v>
      </c>
      <c r="F11" s="13">
        <v>8.6199999999999992</v>
      </c>
      <c r="G11" s="13">
        <v>9</v>
      </c>
      <c r="H11" s="13">
        <v>9.25</v>
      </c>
      <c r="I11" s="13">
        <v>10</v>
      </c>
      <c r="J11" s="13">
        <v>8.9</v>
      </c>
      <c r="L11" s="5">
        <v>6</v>
      </c>
      <c r="M11" s="3">
        <f>COUNTIFS($I$6:$I$105, "&lt;10.01", $I$6:$I$105, "&gt;7.99")</f>
        <v>10</v>
      </c>
      <c r="N11" s="3">
        <f>COUNTIFS($I$6:$I$105, "&lt;8.00", $I$6:$I$105, "&gt;5.99")</f>
        <v>0</v>
      </c>
      <c r="O11" s="3">
        <f>COUNTIF($I$6:$I$105, "&lt;6")</f>
        <v>0</v>
      </c>
      <c r="P11" s="1">
        <f t="shared" si="0"/>
        <v>10</v>
      </c>
    </row>
    <row r="12" spans="1:16" x14ac:dyDescent="0.3">
      <c r="A12" s="3">
        <v>7</v>
      </c>
      <c r="B12" s="12" t="s">
        <v>83</v>
      </c>
      <c r="C12" s="14">
        <v>9522</v>
      </c>
      <c r="D12" s="13">
        <v>8.36</v>
      </c>
      <c r="E12" s="13">
        <v>8.4</v>
      </c>
      <c r="F12" s="13">
        <v>8.08</v>
      </c>
      <c r="G12" s="13">
        <v>8.85</v>
      </c>
      <c r="H12" s="13">
        <v>8.5</v>
      </c>
      <c r="I12" s="13">
        <v>9.25</v>
      </c>
      <c r="J12" s="13">
        <v>8.58</v>
      </c>
      <c r="L12" s="6" t="s">
        <v>9</v>
      </c>
      <c r="M12" s="1">
        <f>COUNTIFS($J$6:$J$105, "&lt;10.01", $J$6:$J$105, "&gt;7.99")</f>
        <v>8</v>
      </c>
      <c r="N12" s="1">
        <f>COUNTIFS($J$6:$J$105, "&lt;8.0", $J$6:$J$105, "&gt;5.99")</f>
        <v>2</v>
      </c>
      <c r="O12" s="1">
        <f>COUNTIF($J$6:$J$105, "&lt;6")</f>
        <v>0</v>
      </c>
      <c r="P12" s="1">
        <f t="shared" si="0"/>
        <v>10</v>
      </c>
    </row>
    <row r="13" spans="1:16" x14ac:dyDescent="0.3">
      <c r="A13" s="3">
        <v>8</v>
      </c>
      <c r="B13" s="12" t="s">
        <v>84</v>
      </c>
      <c r="C13" s="14">
        <v>9537</v>
      </c>
      <c r="D13" s="13">
        <v>7.55</v>
      </c>
      <c r="E13" s="13">
        <v>7.7</v>
      </c>
      <c r="F13" s="13">
        <v>6.31</v>
      </c>
      <c r="G13" s="13">
        <v>7.23</v>
      </c>
      <c r="H13" s="13">
        <v>7.5</v>
      </c>
      <c r="I13" s="13">
        <v>8.75</v>
      </c>
      <c r="J13" s="13">
        <v>7.48</v>
      </c>
    </row>
    <row r="14" spans="1:16" x14ac:dyDescent="0.3">
      <c r="A14" s="25">
        <v>9</v>
      </c>
      <c r="B14" s="26" t="s">
        <v>85</v>
      </c>
      <c r="C14" s="27">
        <v>9553</v>
      </c>
      <c r="D14" s="28">
        <v>8.36</v>
      </c>
      <c r="E14" s="28">
        <v>8.1</v>
      </c>
      <c r="F14" s="28">
        <v>9.08</v>
      </c>
      <c r="G14" s="28">
        <v>9.08</v>
      </c>
      <c r="H14" s="28">
        <v>9</v>
      </c>
      <c r="I14" s="28">
        <v>9.75</v>
      </c>
      <c r="J14" s="28">
        <v>8.93</v>
      </c>
    </row>
    <row r="15" spans="1:16" x14ac:dyDescent="0.3">
      <c r="A15" s="3">
        <v>10</v>
      </c>
      <c r="B15" s="36" t="s">
        <v>86</v>
      </c>
      <c r="C15" s="37">
        <v>9556</v>
      </c>
      <c r="D15" s="38">
        <v>8.4499999999999993</v>
      </c>
      <c r="E15" s="38">
        <v>8</v>
      </c>
      <c r="F15" s="38">
        <v>6.85</v>
      </c>
      <c r="G15" s="38">
        <v>7.85</v>
      </c>
      <c r="H15" s="38">
        <v>7.75</v>
      </c>
      <c r="I15" s="38">
        <v>9.5</v>
      </c>
      <c r="J15" s="38">
        <v>8.0399999999999991</v>
      </c>
    </row>
    <row r="16" spans="1:16" x14ac:dyDescent="0.3">
      <c r="A16" s="29"/>
      <c r="B16" s="30"/>
      <c r="C16" s="31"/>
      <c r="D16" s="32"/>
      <c r="E16" s="32"/>
      <c r="F16" s="32"/>
      <c r="G16" s="32"/>
      <c r="H16" s="32"/>
      <c r="I16" s="32"/>
      <c r="J16" s="32"/>
    </row>
    <row r="17" spans="1:19" ht="72" x14ac:dyDescent="0.3">
      <c r="A17" s="29"/>
      <c r="B17" s="30"/>
      <c r="C17" s="31"/>
      <c r="D17" s="32"/>
      <c r="E17" s="32"/>
      <c r="F17" s="32"/>
      <c r="G17" s="32"/>
      <c r="H17" s="32"/>
      <c r="I17" s="32"/>
      <c r="J17" s="32"/>
      <c r="L17" s="8" t="s">
        <v>89</v>
      </c>
      <c r="M17" s="19" t="s">
        <v>15</v>
      </c>
      <c r="N17" s="19"/>
      <c r="O17" s="19"/>
      <c r="P17" s="19"/>
      <c r="Q17" s="19"/>
      <c r="R17" s="19"/>
      <c r="S17" s="2" t="s">
        <v>16</v>
      </c>
    </row>
    <row r="18" spans="1:19" x14ac:dyDescent="0.3">
      <c r="A18" s="29"/>
      <c r="B18" s="30"/>
      <c r="C18" s="31"/>
      <c r="D18" s="32"/>
      <c r="E18" s="32"/>
      <c r="F18" s="32"/>
      <c r="G18" s="32"/>
      <c r="H18" s="32"/>
      <c r="I18" s="32"/>
      <c r="J18" s="32"/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6" t="s">
        <v>9</v>
      </c>
    </row>
    <row r="19" spans="1:19" x14ac:dyDescent="0.3">
      <c r="A19" s="29"/>
      <c r="B19" s="30"/>
      <c r="C19" s="31"/>
      <c r="D19" s="32"/>
      <c r="E19" s="32"/>
      <c r="F19" s="32"/>
      <c r="G19" s="32"/>
      <c r="H19" s="32"/>
      <c r="I19" s="32"/>
      <c r="J19" s="32"/>
      <c r="L19" s="1" t="s">
        <v>18</v>
      </c>
      <c r="M19" s="24"/>
      <c r="N19" s="24"/>
      <c r="O19" s="24"/>
      <c r="P19" s="24"/>
      <c r="Q19" s="24"/>
      <c r="R19" s="24"/>
      <c r="S19" s="24"/>
    </row>
    <row r="20" spans="1:19" x14ac:dyDescent="0.3">
      <c r="A20" s="29"/>
      <c r="B20" s="30"/>
      <c r="C20" s="31"/>
      <c r="D20" s="32"/>
      <c r="E20" s="32"/>
      <c r="F20" s="32"/>
      <c r="G20" s="32"/>
      <c r="H20" s="32"/>
      <c r="I20" s="32"/>
      <c r="J20" s="32"/>
      <c r="L20" s="9" t="s">
        <v>19</v>
      </c>
      <c r="M20" s="1">
        <f>P6</f>
        <v>10</v>
      </c>
      <c r="N20" s="1">
        <f>P7</f>
        <v>10</v>
      </c>
      <c r="O20" s="1">
        <f>P8</f>
        <v>10</v>
      </c>
      <c r="P20" s="1">
        <f>P9</f>
        <v>10</v>
      </c>
      <c r="Q20" s="1">
        <f>P10</f>
        <v>10</v>
      </c>
      <c r="R20" s="1">
        <f>P11</f>
        <v>10</v>
      </c>
      <c r="S20" s="16">
        <f>P12</f>
        <v>10</v>
      </c>
    </row>
    <row r="21" spans="1:19" x14ac:dyDescent="0.3">
      <c r="A21" s="29"/>
      <c r="B21" s="30"/>
      <c r="C21" s="31"/>
      <c r="D21" s="32"/>
      <c r="E21" s="32"/>
      <c r="F21" s="32"/>
      <c r="G21" s="32"/>
      <c r="H21" s="32"/>
      <c r="I21" s="32"/>
      <c r="J21" s="32"/>
      <c r="L21" s="9" t="s">
        <v>20</v>
      </c>
      <c r="M21" s="1">
        <f>M6+N6</f>
        <v>10</v>
      </c>
      <c r="N21" s="1">
        <f>M7+N7</f>
        <v>10</v>
      </c>
      <c r="O21" s="1">
        <f>M8+N8</f>
        <v>10</v>
      </c>
      <c r="P21" s="1">
        <f>M9+N9</f>
        <v>10</v>
      </c>
      <c r="Q21" s="1">
        <f>M10+N10</f>
        <v>10</v>
      </c>
      <c r="R21" s="1">
        <f>M11+N11</f>
        <v>10</v>
      </c>
      <c r="S21" s="1">
        <f>M12+N12</f>
        <v>10</v>
      </c>
    </row>
    <row r="22" spans="1:19" x14ac:dyDescent="0.3">
      <c r="A22" s="29"/>
      <c r="B22" s="30"/>
      <c r="C22" s="31"/>
      <c r="D22" s="32"/>
      <c r="E22" s="32"/>
      <c r="F22" s="32"/>
      <c r="G22" s="32"/>
      <c r="H22" s="32"/>
      <c r="I22" s="32"/>
      <c r="J22" s="32"/>
      <c r="L22" s="10" t="s">
        <v>21</v>
      </c>
      <c r="M22" s="6">
        <f>M21/M20*100</f>
        <v>100</v>
      </c>
      <c r="N22" s="6">
        <f>N21/N20*100</f>
        <v>100</v>
      </c>
      <c r="O22" s="6">
        <f t="shared" ref="O22:Q22" si="1">O21/O20*100</f>
        <v>100</v>
      </c>
      <c r="P22" s="6">
        <f t="shared" si="1"/>
        <v>100</v>
      </c>
      <c r="Q22" s="6">
        <f t="shared" si="1"/>
        <v>100</v>
      </c>
      <c r="R22" s="6">
        <f t="shared" ref="R22" si="2">R21/R20*100</f>
        <v>100</v>
      </c>
      <c r="S22" s="6">
        <f t="shared" ref="S22" si="3">S21/S20*100</f>
        <v>100</v>
      </c>
    </row>
    <row r="23" spans="1:19" x14ac:dyDescent="0.3">
      <c r="A23" s="29"/>
      <c r="B23" s="30"/>
      <c r="C23" s="31"/>
      <c r="D23" s="32"/>
      <c r="E23" s="32"/>
      <c r="F23" s="32"/>
      <c r="G23" s="32"/>
      <c r="H23" s="32"/>
      <c r="I23" s="32"/>
      <c r="J23" s="32"/>
      <c r="L23" s="11" t="s">
        <v>22</v>
      </c>
      <c r="M23" s="11" t="str">
        <f>IF(M22&gt;=75, "3", IF(M22&gt;=60, "2", IF(M22&gt;=50, "1", "0")))</f>
        <v>3</v>
      </c>
      <c r="N23" s="11" t="str">
        <f t="shared" ref="N23:S23" si="4">IF(N22&gt;=75, "3", IF(N22&gt;=60, "2", IF(N22&gt;=50, "1", "0")))</f>
        <v>3</v>
      </c>
      <c r="O23" s="11" t="str">
        <f t="shared" si="4"/>
        <v>3</v>
      </c>
      <c r="P23" s="11" t="str">
        <f t="shared" si="4"/>
        <v>3</v>
      </c>
      <c r="Q23" s="11" t="str">
        <f t="shared" si="4"/>
        <v>3</v>
      </c>
      <c r="R23" s="11" t="str">
        <f t="shared" si="4"/>
        <v>3</v>
      </c>
      <c r="S23" s="11" t="str">
        <f t="shared" si="4"/>
        <v>3</v>
      </c>
    </row>
    <row r="24" spans="1:19" x14ac:dyDescent="0.3">
      <c r="A24" s="29"/>
      <c r="B24" s="30"/>
      <c r="C24" s="31"/>
      <c r="D24" s="32"/>
      <c r="E24" s="32"/>
      <c r="F24" s="32"/>
      <c r="G24" s="32"/>
      <c r="H24" s="32"/>
      <c r="I24" s="32"/>
      <c r="J24" s="32"/>
    </row>
    <row r="25" spans="1:19" ht="61.95" customHeight="1" x14ac:dyDescent="0.3">
      <c r="A25" s="29"/>
      <c r="B25" s="30"/>
      <c r="C25" s="31"/>
      <c r="D25" s="32"/>
      <c r="E25" s="32"/>
      <c r="F25" s="32"/>
      <c r="G25" s="32"/>
      <c r="H25" s="32"/>
      <c r="I25" s="32"/>
      <c r="J25" s="32"/>
      <c r="L25" s="20" t="s">
        <v>40</v>
      </c>
      <c r="M25" s="20"/>
      <c r="N25" s="20"/>
      <c r="O25" s="20"/>
      <c r="P25" s="20"/>
      <c r="Q25" s="20"/>
      <c r="R25" s="20"/>
      <c r="S25" s="20"/>
    </row>
    <row r="26" spans="1:19" x14ac:dyDescent="0.3">
      <c r="A26" s="29"/>
      <c r="B26" s="30"/>
      <c r="C26" s="31"/>
      <c r="D26" s="32"/>
      <c r="E26" s="32"/>
      <c r="F26" s="32"/>
      <c r="G26" s="32"/>
      <c r="H26" s="32"/>
      <c r="I26" s="32"/>
      <c r="J26" s="32"/>
    </row>
    <row r="27" spans="1:19" x14ac:dyDescent="0.3">
      <c r="A27" s="29"/>
      <c r="B27" s="30"/>
      <c r="C27" s="31"/>
      <c r="D27" s="32"/>
      <c r="E27" s="32"/>
      <c r="F27" s="32"/>
      <c r="G27" s="32"/>
      <c r="H27" s="32"/>
      <c r="I27" s="32"/>
      <c r="J27" s="32"/>
    </row>
    <row r="28" spans="1:19" x14ac:dyDescent="0.3">
      <c r="A28" s="29"/>
      <c r="B28" s="30"/>
      <c r="C28" s="33"/>
      <c r="D28" s="32"/>
      <c r="E28" s="32"/>
      <c r="F28" s="32"/>
      <c r="G28" s="32"/>
      <c r="H28" s="32"/>
      <c r="I28" s="32"/>
      <c r="J28" s="32"/>
    </row>
    <row r="29" spans="1:19" x14ac:dyDescent="0.3">
      <c r="A29" s="29"/>
      <c r="B29" s="30"/>
      <c r="C29" s="31"/>
      <c r="D29" s="32"/>
      <c r="E29" s="32"/>
      <c r="F29" s="32"/>
      <c r="G29" s="32"/>
      <c r="H29" s="32"/>
      <c r="I29" s="32"/>
      <c r="J29" s="32"/>
    </row>
    <row r="30" spans="1:19" x14ac:dyDescent="0.3">
      <c r="A30" s="29"/>
      <c r="B30" s="30"/>
      <c r="C30" s="31"/>
      <c r="D30" s="32"/>
      <c r="E30" s="32"/>
      <c r="F30" s="32"/>
      <c r="G30" s="32"/>
      <c r="H30" s="32"/>
      <c r="I30" s="32"/>
      <c r="J30" s="32"/>
    </row>
    <row r="31" spans="1:19" x14ac:dyDescent="0.3">
      <c r="A31" s="29"/>
      <c r="B31" s="30"/>
      <c r="C31" s="31"/>
      <c r="D31" s="32"/>
      <c r="E31" s="32"/>
      <c r="F31" s="32"/>
      <c r="G31" s="32"/>
      <c r="H31" s="32"/>
      <c r="I31" s="32"/>
      <c r="J31" s="32"/>
    </row>
    <row r="32" spans="1:19" x14ac:dyDescent="0.3">
      <c r="A32" s="29"/>
      <c r="B32" s="30"/>
      <c r="C32" s="31"/>
      <c r="D32" s="32"/>
      <c r="E32" s="32"/>
      <c r="F32" s="32"/>
      <c r="G32" s="32"/>
      <c r="H32" s="32"/>
      <c r="I32" s="32"/>
      <c r="J32" s="32"/>
    </row>
    <row r="33" spans="1:10" x14ac:dyDescent="0.3">
      <c r="A33" s="29"/>
      <c r="B33" s="30"/>
      <c r="C33" s="31"/>
      <c r="D33" s="32"/>
      <c r="E33" s="32"/>
      <c r="F33" s="32"/>
      <c r="G33" s="32"/>
      <c r="H33" s="32"/>
      <c r="I33" s="32"/>
      <c r="J33" s="32"/>
    </row>
    <row r="34" spans="1:10" x14ac:dyDescent="0.3">
      <c r="A34" s="29"/>
      <c r="B34" s="30"/>
      <c r="C34" s="31"/>
      <c r="D34" s="32"/>
      <c r="E34" s="32"/>
      <c r="F34" s="32"/>
      <c r="G34" s="32"/>
      <c r="H34" s="32"/>
      <c r="I34" s="32"/>
      <c r="J34" s="32"/>
    </row>
    <row r="35" spans="1:10" x14ac:dyDescent="0.3">
      <c r="A35" s="29"/>
      <c r="B35" s="30"/>
      <c r="C35" s="31"/>
      <c r="D35" s="32"/>
      <c r="E35" s="32"/>
      <c r="F35" s="32"/>
      <c r="G35" s="32"/>
      <c r="H35" s="32"/>
      <c r="I35" s="32"/>
      <c r="J35" s="32"/>
    </row>
    <row r="36" spans="1:10" x14ac:dyDescent="0.3">
      <c r="A36" s="29"/>
      <c r="B36" s="30"/>
      <c r="C36" s="31"/>
      <c r="D36" s="32"/>
      <c r="E36" s="32"/>
      <c r="F36" s="32"/>
      <c r="G36" s="32"/>
      <c r="H36" s="32"/>
      <c r="I36" s="32"/>
      <c r="J36" s="32"/>
    </row>
    <row r="37" spans="1:10" x14ac:dyDescent="0.3">
      <c r="A37" s="29"/>
      <c r="B37" s="30"/>
      <c r="C37" s="33"/>
      <c r="D37" s="32"/>
      <c r="E37" s="32"/>
      <c r="F37" s="32"/>
      <c r="G37" s="32"/>
      <c r="H37" s="32"/>
      <c r="I37" s="32"/>
      <c r="J37" s="32"/>
    </row>
    <row r="38" spans="1:10" x14ac:dyDescent="0.3">
      <c r="A38" s="29"/>
      <c r="B38" s="30"/>
      <c r="C38" s="33"/>
      <c r="D38" s="32"/>
      <c r="E38" s="32"/>
      <c r="F38" s="32"/>
      <c r="G38" s="32"/>
      <c r="H38" s="32"/>
      <c r="I38" s="32"/>
      <c r="J38" s="32"/>
    </row>
    <row r="39" spans="1:10" x14ac:dyDescent="0.3">
      <c r="A39" s="29"/>
      <c r="B39" s="30"/>
      <c r="C39" s="31"/>
      <c r="D39" s="32"/>
      <c r="E39" s="32"/>
      <c r="F39" s="32"/>
      <c r="G39" s="32"/>
      <c r="H39" s="32"/>
      <c r="I39" s="32"/>
      <c r="J39" s="32"/>
    </row>
    <row r="40" spans="1:10" x14ac:dyDescent="0.3">
      <c r="A40" s="29"/>
      <c r="B40" s="30"/>
      <c r="C40" s="33"/>
      <c r="D40" s="32"/>
      <c r="E40" s="32"/>
      <c r="F40" s="32"/>
      <c r="G40" s="32"/>
      <c r="H40" s="32"/>
      <c r="I40" s="32"/>
      <c r="J40" s="32"/>
    </row>
    <row r="41" spans="1:10" x14ac:dyDescent="0.3">
      <c r="A41" s="29"/>
      <c r="B41" s="30"/>
      <c r="C41" s="31"/>
      <c r="D41" s="32"/>
      <c r="E41" s="32"/>
      <c r="F41" s="32"/>
      <c r="G41" s="32"/>
      <c r="H41" s="32"/>
      <c r="I41" s="32"/>
      <c r="J41" s="32"/>
    </row>
    <row r="42" spans="1:10" x14ac:dyDescent="0.3">
      <c r="A42" s="29"/>
      <c r="B42" s="30"/>
      <c r="C42" s="31"/>
      <c r="D42" s="32"/>
      <c r="E42" s="32"/>
      <c r="F42" s="32"/>
      <c r="G42" s="32"/>
      <c r="H42" s="32"/>
      <c r="I42" s="32"/>
      <c r="J42" s="32"/>
    </row>
    <row r="43" spans="1:10" x14ac:dyDescent="0.3">
      <c r="A43" s="29"/>
      <c r="B43" s="30"/>
      <c r="C43" s="31"/>
      <c r="D43" s="32"/>
      <c r="E43" s="32"/>
      <c r="F43" s="32"/>
      <c r="G43" s="32"/>
      <c r="H43" s="32"/>
      <c r="I43" s="32"/>
      <c r="J43" s="32"/>
    </row>
    <row r="44" spans="1:10" x14ac:dyDescent="0.3">
      <c r="A44" s="29"/>
      <c r="B44" s="30"/>
      <c r="C44" s="31"/>
      <c r="D44" s="32"/>
      <c r="E44" s="32"/>
      <c r="F44" s="32"/>
      <c r="G44" s="32"/>
      <c r="H44" s="32"/>
      <c r="I44" s="32"/>
      <c r="J44" s="32"/>
    </row>
    <row r="45" spans="1:10" x14ac:dyDescent="0.3">
      <c r="A45" s="29"/>
      <c r="B45" s="30"/>
      <c r="C45" s="31"/>
      <c r="D45" s="32"/>
      <c r="E45" s="32"/>
      <c r="F45" s="32"/>
      <c r="G45" s="32"/>
      <c r="H45" s="32"/>
      <c r="I45" s="32"/>
      <c r="J45" s="32"/>
    </row>
    <row r="46" spans="1:10" x14ac:dyDescent="0.3">
      <c r="A46" s="29"/>
      <c r="B46" s="30"/>
      <c r="C46" s="31"/>
      <c r="D46" s="32"/>
      <c r="E46" s="32"/>
      <c r="F46" s="32"/>
      <c r="G46" s="32"/>
      <c r="H46" s="32"/>
      <c r="I46" s="32"/>
      <c r="J46" s="32"/>
    </row>
    <row r="47" spans="1:10" x14ac:dyDescent="0.3">
      <c r="A47" s="29"/>
      <c r="B47" s="30"/>
      <c r="C47" s="31"/>
      <c r="D47" s="32"/>
      <c r="E47" s="32"/>
      <c r="F47" s="32"/>
      <c r="G47" s="32"/>
      <c r="H47" s="32"/>
      <c r="I47" s="32"/>
      <c r="J47" s="32"/>
    </row>
    <row r="48" spans="1:10" x14ac:dyDescent="0.3">
      <c r="A48" s="29"/>
      <c r="B48" s="30"/>
      <c r="C48" s="31"/>
      <c r="D48" s="32"/>
      <c r="E48" s="32"/>
      <c r="F48" s="32"/>
      <c r="G48" s="32"/>
      <c r="H48" s="32"/>
      <c r="I48" s="32"/>
      <c r="J48" s="32"/>
    </row>
    <row r="49" spans="1:10" x14ac:dyDescent="0.3">
      <c r="A49" s="29"/>
      <c r="B49" s="30"/>
      <c r="C49" s="31"/>
      <c r="D49" s="32"/>
      <c r="E49" s="32"/>
      <c r="F49" s="32"/>
      <c r="G49" s="32"/>
      <c r="H49" s="32"/>
      <c r="I49" s="32"/>
      <c r="J49" s="32"/>
    </row>
    <row r="50" spans="1:10" x14ac:dyDescent="0.3">
      <c r="A50" s="29"/>
      <c r="B50" s="30"/>
      <c r="C50" s="31"/>
      <c r="D50" s="32"/>
      <c r="E50" s="32"/>
      <c r="F50" s="32"/>
      <c r="G50" s="32"/>
      <c r="H50" s="32"/>
      <c r="I50" s="32"/>
      <c r="J50" s="32"/>
    </row>
    <row r="51" spans="1:10" x14ac:dyDescent="0.3">
      <c r="A51" s="29"/>
      <c r="B51" s="30"/>
      <c r="C51" s="31"/>
      <c r="D51" s="32"/>
      <c r="E51" s="32"/>
      <c r="F51" s="32"/>
      <c r="G51" s="32"/>
      <c r="H51" s="32"/>
      <c r="I51" s="32"/>
      <c r="J51" s="32"/>
    </row>
    <row r="52" spans="1:10" x14ac:dyDescent="0.3">
      <c r="A52" s="29"/>
      <c r="B52" s="30"/>
      <c r="C52" s="31"/>
      <c r="D52" s="32"/>
      <c r="E52" s="32"/>
      <c r="F52" s="32"/>
      <c r="G52" s="32"/>
      <c r="H52" s="32"/>
      <c r="I52" s="32"/>
      <c r="J52" s="32"/>
    </row>
    <row r="53" spans="1:10" x14ac:dyDescent="0.3">
      <c r="A53" s="29"/>
      <c r="B53" s="30"/>
      <c r="C53" s="33"/>
      <c r="D53" s="32"/>
      <c r="E53" s="32"/>
      <c r="F53" s="32"/>
      <c r="G53" s="32"/>
      <c r="H53" s="32"/>
      <c r="I53" s="32"/>
      <c r="J53" s="32"/>
    </row>
    <row r="54" spans="1:10" x14ac:dyDescent="0.3">
      <c r="A54" s="29"/>
      <c r="B54" s="30"/>
      <c r="C54" s="31"/>
      <c r="D54" s="34"/>
      <c r="E54" s="34"/>
      <c r="F54" s="32"/>
      <c r="G54" s="32"/>
      <c r="H54" s="32"/>
      <c r="I54" s="32"/>
      <c r="J54" s="32"/>
    </row>
    <row r="55" spans="1:10" x14ac:dyDescent="0.3">
      <c r="A55" s="29"/>
      <c r="B55" s="30"/>
      <c r="C55" s="31"/>
      <c r="D55" s="34"/>
      <c r="E55" s="34"/>
      <c r="F55" s="32"/>
      <c r="G55" s="32"/>
      <c r="H55" s="32"/>
      <c r="I55" s="32"/>
      <c r="J55" s="32"/>
    </row>
    <row r="56" spans="1:10" x14ac:dyDescent="0.3">
      <c r="A56" s="29"/>
      <c r="B56" s="30"/>
      <c r="C56" s="31"/>
      <c r="D56" s="34"/>
      <c r="E56" s="34"/>
      <c r="F56" s="32"/>
      <c r="G56" s="32"/>
      <c r="H56" s="32"/>
      <c r="I56" s="32"/>
      <c r="J56" s="32"/>
    </row>
    <row r="57" spans="1:10" x14ac:dyDescent="0.3">
      <c r="A57" s="29"/>
      <c r="B57" s="30"/>
      <c r="C57" s="31"/>
      <c r="D57" s="34"/>
      <c r="E57" s="34"/>
      <c r="F57" s="32"/>
      <c r="G57" s="32"/>
      <c r="H57" s="32"/>
      <c r="I57" s="32"/>
      <c r="J57" s="32"/>
    </row>
    <row r="58" spans="1:10" x14ac:dyDescent="0.3">
      <c r="A58" s="29"/>
      <c r="B58" s="30"/>
      <c r="C58" s="31"/>
      <c r="D58" s="34"/>
      <c r="E58" s="34"/>
      <c r="F58" s="32"/>
      <c r="G58" s="32"/>
      <c r="H58" s="32"/>
      <c r="I58" s="32"/>
      <c r="J58" s="32"/>
    </row>
    <row r="59" spans="1:10" x14ac:dyDescent="0.3">
      <c r="A59" s="29"/>
      <c r="B59" s="35"/>
      <c r="C59" s="34"/>
      <c r="D59" s="34"/>
      <c r="E59" s="34"/>
      <c r="F59" s="34"/>
      <c r="G59" s="34"/>
      <c r="H59" s="34"/>
      <c r="I59" s="34"/>
      <c r="J59" s="34"/>
    </row>
    <row r="60" spans="1:10" x14ac:dyDescent="0.3">
      <c r="A60" s="29"/>
      <c r="B60" s="35"/>
      <c r="C60" s="34"/>
      <c r="D60" s="34"/>
      <c r="E60" s="34"/>
      <c r="F60" s="34"/>
      <c r="G60" s="34"/>
      <c r="H60" s="34"/>
      <c r="I60" s="34"/>
      <c r="J60" s="34"/>
    </row>
    <row r="61" spans="1:10" x14ac:dyDescent="0.3">
      <c r="A61" s="29"/>
      <c r="B61" s="35"/>
      <c r="C61" s="34"/>
      <c r="D61" s="34"/>
      <c r="E61" s="34"/>
      <c r="F61" s="34"/>
      <c r="G61" s="34"/>
      <c r="H61" s="34"/>
      <c r="I61" s="34"/>
      <c r="J61" s="34"/>
    </row>
    <row r="62" spans="1:10" x14ac:dyDescent="0.3">
      <c r="A62" s="29"/>
      <c r="B62" s="35"/>
      <c r="C62" s="34"/>
      <c r="D62" s="34"/>
      <c r="E62" s="34"/>
      <c r="F62" s="34"/>
      <c r="G62" s="34"/>
      <c r="H62" s="34"/>
      <c r="I62" s="34"/>
      <c r="J62" s="34"/>
    </row>
    <row r="63" spans="1:10" x14ac:dyDescent="0.3">
      <c r="A63" s="29"/>
      <c r="B63" s="35"/>
      <c r="C63" s="34"/>
      <c r="D63" s="34"/>
      <c r="E63" s="34"/>
      <c r="F63" s="34"/>
      <c r="G63" s="34"/>
      <c r="H63" s="34"/>
      <c r="I63" s="34"/>
      <c r="J63" s="34"/>
    </row>
    <row r="64" spans="1:10" x14ac:dyDescent="0.3">
      <c r="A64" s="29"/>
      <c r="B64" s="35"/>
      <c r="C64" s="34"/>
      <c r="D64" s="34"/>
      <c r="E64" s="34"/>
      <c r="F64" s="34"/>
      <c r="G64" s="34"/>
      <c r="H64" s="34"/>
      <c r="I64" s="34"/>
      <c r="J64" s="34"/>
    </row>
    <row r="65" spans="1:10" x14ac:dyDescent="0.3">
      <c r="A65" s="29"/>
      <c r="B65" s="35"/>
      <c r="C65" s="34"/>
      <c r="D65" s="34"/>
      <c r="E65" s="34"/>
      <c r="F65" s="34"/>
      <c r="G65" s="34"/>
      <c r="H65" s="34"/>
      <c r="I65" s="34"/>
      <c r="J65" s="34"/>
    </row>
    <row r="66" spans="1:10" x14ac:dyDescent="0.3">
      <c r="A66" s="29"/>
      <c r="B66" s="35"/>
      <c r="C66" s="34"/>
      <c r="D66" s="34"/>
      <c r="E66" s="34"/>
      <c r="F66" s="34"/>
      <c r="G66" s="34"/>
      <c r="H66" s="34"/>
      <c r="I66" s="34"/>
      <c r="J66" s="34"/>
    </row>
    <row r="67" spans="1:10" x14ac:dyDescent="0.3">
      <c r="A67" s="29"/>
      <c r="B67" s="35"/>
      <c r="C67" s="34"/>
      <c r="D67" s="34"/>
      <c r="E67" s="34"/>
      <c r="F67" s="34"/>
      <c r="G67" s="34"/>
      <c r="H67" s="34"/>
      <c r="I67" s="34"/>
      <c r="J67" s="34"/>
    </row>
    <row r="68" spans="1:10" x14ac:dyDescent="0.3">
      <c r="A68" s="29"/>
      <c r="B68" s="35"/>
      <c r="C68" s="34"/>
      <c r="D68" s="34"/>
      <c r="E68" s="34"/>
      <c r="F68" s="34"/>
      <c r="G68" s="34"/>
      <c r="H68" s="34"/>
      <c r="I68" s="34"/>
      <c r="J68" s="34"/>
    </row>
    <row r="69" spans="1:10" x14ac:dyDescent="0.3">
      <c r="A69" s="29"/>
      <c r="B69" s="35"/>
      <c r="C69" s="34"/>
      <c r="D69" s="34"/>
      <c r="E69" s="34"/>
      <c r="F69" s="34"/>
      <c r="G69" s="34"/>
      <c r="H69" s="34"/>
      <c r="I69" s="34"/>
      <c r="J69" s="34"/>
    </row>
    <row r="70" spans="1:10" x14ac:dyDescent="0.3">
      <c r="A70" s="29"/>
      <c r="B70" s="35"/>
      <c r="C70" s="34"/>
      <c r="D70" s="34"/>
      <c r="E70" s="34"/>
      <c r="F70" s="34"/>
      <c r="G70" s="34"/>
      <c r="H70" s="34"/>
      <c r="I70" s="34"/>
      <c r="J70" s="34"/>
    </row>
    <row r="71" spans="1:10" x14ac:dyDescent="0.3">
      <c r="A71" s="29"/>
      <c r="B71" s="35"/>
      <c r="C71" s="34"/>
      <c r="D71" s="34"/>
      <c r="E71" s="34"/>
      <c r="F71" s="34"/>
      <c r="G71" s="34"/>
      <c r="H71" s="34"/>
      <c r="I71" s="34"/>
      <c r="J71" s="34"/>
    </row>
    <row r="72" spans="1:10" x14ac:dyDescent="0.3">
      <c r="A72" s="29"/>
      <c r="B72" s="35"/>
      <c r="C72" s="34"/>
      <c r="D72" s="34"/>
      <c r="E72" s="34"/>
      <c r="F72" s="34"/>
      <c r="G72" s="34"/>
      <c r="H72" s="34"/>
      <c r="I72" s="34"/>
      <c r="J72" s="34"/>
    </row>
    <row r="73" spans="1:10" x14ac:dyDescent="0.3">
      <c r="A73" s="29"/>
      <c r="B73" s="35"/>
      <c r="C73" s="34"/>
      <c r="D73" s="34"/>
      <c r="E73" s="34"/>
      <c r="F73" s="34"/>
      <c r="G73" s="34"/>
      <c r="H73" s="34"/>
      <c r="I73" s="34"/>
      <c r="J73" s="34"/>
    </row>
    <row r="74" spans="1:10" x14ac:dyDescent="0.3">
      <c r="A74" s="29"/>
      <c r="B74" s="35"/>
      <c r="C74" s="34"/>
      <c r="D74" s="34"/>
      <c r="E74" s="34"/>
      <c r="F74" s="34"/>
      <c r="G74" s="34"/>
      <c r="H74" s="34"/>
      <c r="I74" s="34"/>
      <c r="J74" s="34"/>
    </row>
    <row r="75" spans="1:10" x14ac:dyDescent="0.3">
      <c r="A75" s="29"/>
      <c r="B75" s="35"/>
      <c r="C75" s="34"/>
      <c r="D75" s="34"/>
      <c r="E75" s="34"/>
      <c r="F75" s="34"/>
      <c r="G75" s="34"/>
      <c r="H75" s="34"/>
      <c r="I75" s="34"/>
      <c r="J75" s="34"/>
    </row>
    <row r="76" spans="1:10" x14ac:dyDescent="0.3">
      <c r="A76" s="29"/>
      <c r="B76" s="35"/>
      <c r="C76" s="34"/>
      <c r="D76" s="34"/>
      <c r="E76" s="34"/>
      <c r="F76" s="34"/>
      <c r="G76" s="34"/>
      <c r="H76" s="34"/>
      <c r="I76" s="34"/>
      <c r="J76" s="34"/>
    </row>
    <row r="77" spans="1:10" x14ac:dyDescent="0.3">
      <c r="A77" s="29"/>
      <c r="B77" s="35"/>
      <c r="C77" s="34"/>
      <c r="D77" s="34"/>
      <c r="E77" s="34"/>
      <c r="F77" s="34"/>
      <c r="G77" s="34"/>
      <c r="H77" s="34"/>
      <c r="I77" s="34"/>
      <c r="J77" s="34"/>
    </row>
    <row r="78" spans="1:10" x14ac:dyDescent="0.3">
      <c r="A78" s="29"/>
      <c r="B78" s="35"/>
      <c r="C78" s="34"/>
      <c r="D78" s="34"/>
      <c r="E78" s="34"/>
      <c r="F78" s="34"/>
      <c r="G78" s="34"/>
      <c r="H78" s="34"/>
      <c r="I78" s="34"/>
      <c r="J78" s="34"/>
    </row>
    <row r="79" spans="1:10" x14ac:dyDescent="0.3">
      <c r="A79" s="29"/>
      <c r="B79" s="35"/>
      <c r="C79" s="34"/>
      <c r="D79" s="34"/>
      <c r="E79" s="34"/>
      <c r="F79" s="34"/>
      <c r="G79" s="34"/>
      <c r="H79" s="34"/>
      <c r="I79" s="34"/>
      <c r="J79" s="34"/>
    </row>
    <row r="80" spans="1:10" x14ac:dyDescent="0.3">
      <c r="A80" s="29"/>
      <c r="B80" s="35"/>
      <c r="C80" s="34"/>
      <c r="D80" s="34"/>
      <c r="E80" s="34"/>
      <c r="F80" s="34"/>
      <c r="G80" s="34"/>
      <c r="H80" s="34"/>
      <c r="I80" s="34"/>
      <c r="J80" s="34"/>
    </row>
    <row r="81" spans="1:10" x14ac:dyDescent="0.3">
      <c r="A81" s="29"/>
      <c r="B81" s="35"/>
      <c r="C81" s="34"/>
      <c r="D81" s="34"/>
      <c r="E81" s="34"/>
      <c r="F81" s="34"/>
      <c r="G81" s="34"/>
      <c r="H81" s="34"/>
      <c r="I81" s="34"/>
      <c r="J81" s="34"/>
    </row>
    <row r="82" spans="1:10" x14ac:dyDescent="0.3">
      <c r="A82" s="29"/>
      <c r="B82" s="35"/>
      <c r="C82" s="34"/>
      <c r="D82" s="34"/>
      <c r="E82" s="34"/>
      <c r="F82" s="34"/>
      <c r="G82" s="34"/>
      <c r="H82" s="34"/>
      <c r="I82" s="34"/>
      <c r="J82" s="34"/>
    </row>
    <row r="83" spans="1:10" x14ac:dyDescent="0.3">
      <c r="A83" s="29"/>
      <c r="B83" s="35"/>
      <c r="C83" s="34"/>
      <c r="D83" s="34"/>
      <c r="E83" s="34"/>
      <c r="F83" s="34"/>
      <c r="G83" s="34"/>
      <c r="H83" s="34"/>
      <c r="I83" s="34"/>
      <c r="J83" s="34"/>
    </row>
    <row r="84" spans="1:10" x14ac:dyDescent="0.3">
      <c r="A84" s="29"/>
      <c r="B84" s="35"/>
      <c r="C84" s="34"/>
      <c r="D84" s="34"/>
      <c r="E84" s="34"/>
      <c r="F84" s="34"/>
      <c r="G84" s="34"/>
      <c r="H84" s="34"/>
      <c r="I84" s="34"/>
      <c r="J84" s="34"/>
    </row>
    <row r="85" spans="1:10" x14ac:dyDescent="0.3">
      <c r="A85" s="29"/>
      <c r="B85" s="35"/>
      <c r="C85" s="34"/>
      <c r="D85" s="34"/>
      <c r="E85" s="34"/>
      <c r="F85" s="34"/>
      <c r="G85" s="34"/>
      <c r="H85" s="34"/>
      <c r="I85" s="34"/>
      <c r="J85" s="34"/>
    </row>
    <row r="86" spans="1:10" x14ac:dyDescent="0.3">
      <c r="A86" s="29"/>
      <c r="B86" s="35"/>
      <c r="C86" s="34"/>
      <c r="D86" s="34"/>
      <c r="E86" s="34"/>
      <c r="F86" s="34"/>
      <c r="G86" s="34"/>
      <c r="H86" s="34"/>
      <c r="I86" s="34"/>
      <c r="J86" s="34"/>
    </row>
    <row r="87" spans="1:10" x14ac:dyDescent="0.3">
      <c r="A87" s="29"/>
      <c r="B87" s="35"/>
      <c r="C87" s="34"/>
      <c r="D87" s="34"/>
      <c r="E87" s="34"/>
      <c r="F87" s="34"/>
      <c r="G87" s="34"/>
      <c r="H87" s="34"/>
      <c r="I87" s="34"/>
      <c r="J87" s="34"/>
    </row>
    <row r="88" spans="1:10" x14ac:dyDescent="0.3">
      <c r="A88" s="29"/>
      <c r="B88" s="35"/>
      <c r="C88" s="34"/>
      <c r="D88" s="34"/>
      <c r="E88" s="34"/>
      <c r="F88" s="34"/>
      <c r="G88" s="34"/>
      <c r="H88" s="34"/>
      <c r="I88" s="34"/>
      <c r="J88" s="34"/>
    </row>
    <row r="89" spans="1:10" x14ac:dyDescent="0.3">
      <c r="A89" s="29"/>
      <c r="B89" s="35"/>
      <c r="C89" s="34"/>
      <c r="D89" s="34"/>
      <c r="E89" s="34"/>
      <c r="F89" s="34"/>
      <c r="G89" s="34"/>
      <c r="H89" s="34"/>
      <c r="I89" s="34"/>
      <c r="J89" s="34"/>
    </row>
    <row r="90" spans="1:10" x14ac:dyDescent="0.3">
      <c r="A90" s="29"/>
      <c r="B90" s="35"/>
      <c r="C90" s="34"/>
      <c r="D90" s="34"/>
      <c r="E90" s="34"/>
      <c r="F90" s="34"/>
      <c r="G90" s="34"/>
      <c r="H90" s="34"/>
      <c r="I90" s="34"/>
      <c r="J90" s="34"/>
    </row>
    <row r="91" spans="1:10" x14ac:dyDescent="0.3">
      <c r="A91" s="29"/>
      <c r="B91" s="35"/>
      <c r="C91" s="34"/>
      <c r="D91" s="34"/>
      <c r="E91" s="34"/>
      <c r="F91" s="34"/>
      <c r="G91" s="34"/>
      <c r="H91" s="34"/>
      <c r="I91" s="34"/>
      <c r="J91" s="34"/>
    </row>
    <row r="92" spans="1:10" x14ac:dyDescent="0.3">
      <c r="A92" s="29"/>
      <c r="B92" s="35"/>
      <c r="C92" s="34"/>
      <c r="D92" s="34"/>
      <c r="E92" s="34"/>
      <c r="F92" s="34"/>
      <c r="G92" s="34"/>
      <c r="H92" s="34"/>
      <c r="I92" s="34"/>
      <c r="J92" s="34"/>
    </row>
    <row r="93" spans="1:10" x14ac:dyDescent="0.3">
      <c r="A93" s="29"/>
      <c r="B93" s="35"/>
      <c r="C93" s="34"/>
      <c r="D93" s="34"/>
      <c r="E93" s="34"/>
      <c r="F93" s="34"/>
      <c r="G93" s="34"/>
      <c r="H93" s="34"/>
      <c r="I93" s="34"/>
      <c r="J93" s="34"/>
    </row>
    <row r="94" spans="1:10" x14ac:dyDescent="0.3">
      <c r="A94" s="29"/>
      <c r="B94" s="35"/>
      <c r="C94" s="34"/>
      <c r="D94" s="34"/>
      <c r="E94" s="34"/>
      <c r="F94" s="34"/>
      <c r="G94" s="34"/>
      <c r="H94" s="34"/>
      <c r="I94" s="34"/>
      <c r="J94" s="34"/>
    </row>
    <row r="95" spans="1:10" x14ac:dyDescent="0.3">
      <c r="A95" s="29"/>
      <c r="B95" s="35"/>
      <c r="C95" s="34"/>
      <c r="D95" s="34"/>
      <c r="E95" s="34"/>
      <c r="F95" s="34"/>
      <c r="G95" s="34"/>
      <c r="H95" s="34"/>
      <c r="I95" s="34"/>
      <c r="J95" s="34"/>
    </row>
    <row r="96" spans="1:10" x14ac:dyDescent="0.3">
      <c r="A96" s="29"/>
      <c r="B96" s="35"/>
      <c r="C96" s="34"/>
      <c r="D96" s="34"/>
      <c r="E96" s="34"/>
      <c r="F96" s="34"/>
      <c r="G96" s="34"/>
      <c r="H96" s="34"/>
      <c r="I96" s="34"/>
      <c r="J96" s="34"/>
    </row>
    <row r="97" spans="1:10" x14ac:dyDescent="0.3">
      <c r="A97" s="29"/>
      <c r="B97" s="35"/>
      <c r="C97" s="34"/>
      <c r="D97" s="34"/>
      <c r="E97" s="34"/>
      <c r="F97" s="34"/>
      <c r="G97" s="34"/>
      <c r="H97" s="34"/>
      <c r="I97" s="34"/>
      <c r="J97" s="34"/>
    </row>
    <row r="98" spans="1:10" x14ac:dyDescent="0.3">
      <c r="A98" s="29"/>
      <c r="B98" s="35"/>
      <c r="C98" s="34"/>
      <c r="D98" s="34"/>
      <c r="E98" s="34"/>
      <c r="F98" s="34"/>
      <c r="G98" s="34"/>
      <c r="H98" s="34"/>
      <c r="I98" s="34"/>
      <c r="J98" s="34"/>
    </row>
    <row r="99" spans="1:10" x14ac:dyDescent="0.3">
      <c r="A99" s="29"/>
      <c r="B99" s="35"/>
      <c r="C99" s="34"/>
      <c r="D99" s="34"/>
      <c r="E99" s="34"/>
      <c r="F99" s="34"/>
      <c r="G99" s="34"/>
      <c r="H99" s="34"/>
      <c r="I99" s="34"/>
      <c r="J99" s="34"/>
    </row>
    <row r="100" spans="1:10" x14ac:dyDescent="0.3">
      <c r="A100" s="29"/>
      <c r="B100" s="35"/>
      <c r="C100" s="34"/>
      <c r="D100" s="34"/>
      <c r="E100" s="34"/>
      <c r="F100" s="34"/>
      <c r="G100" s="34"/>
      <c r="H100" s="34"/>
      <c r="I100" s="34"/>
      <c r="J100" s="34"/>
    </row>
    <row r="101" spans="1:10" x14ac:dyDescent="0.3">
      <c r="A101" s="29"/>
      <c r="B101" s="35"/>
      <c r="C101" s="34"/>
      <c r="D101" s="34"/>
      <c r="E101" s="34"/>
      <c r="F101" s="34"/>
      <c r="G101" s="34"/>
      <c r="H101" s="34"/>
      <c r="I101" s="34"/>
      <c r="J101" s="34"/>
    </row>
    <row r="102" spans="1:10" x14ac:dyDescent="0.3">
      <c r="A102" s="29"/>
      <c r="B102" s="35"/>
      <c r="C102" s="34"/>
      <c r="D102" s="34"/>
      <c r="E102" s="34"/>
      <c r="F102" s="34"/>
      <c r="G102" s="34"/>
      <c r="H102" s="34"/>
      <c r="I102" s="34"/>
      <c r="J102" s="34"/>
    </row>
    <row r="103" spans="1:10" x14ac:dyDescent="0.3">
      <c r="A103" s="29"/>
      <c r="B103" s="35"/>
      <c r="C103" s="34"/>
      <c r="D103" s="34"/>
      <c r="E103" s="34"/>
      <c r="F103" s="34"/>
      <c r="G103" s="34"/>
      <c r="H103" s="34"/>
      <c r="I103" s="34"/>
      <c r="J103" s="34"/>
    </row>
    <row r="104" spans="1:10" x14ac:dyDescent="0.3">
      <c r="A104" s="29"/>
      <c r="B104" s="35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3">
      <c r="A105" s="29"/>
      <c r="B105" s="35"/>
      <c r="C105" s="34"/>
      <c r="D105" s="34"/>
      <c r="E105" s="34"/>
      <c r="F105" s="34"/>
      <c r="G105" s="34"/>
      <c r="H105" s="34"/>
      <c r="I105" s="34"/>
      <c r="J105" s="34"/>
    </row>
  </sheetData>
  <sortState xmlns:xlrd2="http://schemas.microsoft.com/office/spreadsheetml/2017/richdata2" ref="A6:J105">
    <sortCondition ref="C6:C105"/>
  </sortState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5"/>
  <sheetViews>
    <sheetView topLeftCell="E7" workbookViewId="0">
      <selection activeCell="J25" sqref="J25"/>
    </sheetView>
  </sheetViews>
  <sheetFormatPr defaultRowHeight="14.4" x14ac:dyDescent="0.3"/>
  <cols>
    <col min="2" max="2" width="18.6640625" bestFit="1" customWidth="1"/>
    <col min="12" max="12" width="39" customWidth="1"/>
    <col min="13" max="13" width="15.6640625" customWidth="1"/>
    <col min="14" max="14" width="16.109375" customWidth="1"/>
    <col min="15" max="15" width="16" customWidth="1"/>
    <col min="16" max="16" width="13.44140625" customWidth="1"/>
    <col min="17" max="17" width="12.6640625" customWidth="1"/>
    <col min="18" max="18" width="12.109375" customWidth="1"/>
    <col min="19" max="19" width="11.33203125" customWidth="1"/>
  </cols>
  <sheetData>
    <row r="1" spans="1:16" ht="20.399999999999999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ht="20.399999999999999" customHeight="1" x14ac:dyDescent="0.3">
      <c r="A2" s="22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22.95" customHeight="1" x14ac:dyDescent="0.3">
      <c r="A3" s="21" t="s">
        <v>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x14ac:dyDescent="0.3">
      <c r="A4" s="23" t="s">
        <v>88</v>
      </c>
      <c r="B4" s="23"/>
      <c r="C4" s="23"/>
      <c r="D4" s="23"/>
      <c r="E4" s="23" t="s">
        <v>29</v>
      </c>
      <c r="F4" s="23"/>
      <c r="G4" s="23"/>
      <c r="H4" s="23"/>
      <c r="I4" s="23"/>
      <c r="J4" s="23"/>
      <c r="L4" s="1"/>
      <c r="M4" s="23" t="s">
        <v>10</v>
      </c>
      <c r="N4" s="23"/>
      <c r="O4" s="23"/>
    </row>
    <row r="5" spans="1:16" ht="57.6" x14ac:dyDescent="0.3">
      <c r="A5" s="1" t="s">
        <v>1</v>
      </c>
      <c r="B5" s="1" t="s">
        <v>2</v>
      </c>
      <c r="C5" s="2" t="s">
        <v>53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30</v>
      </c>
    </row>
    <row r="6" spans="1:16" x14ac:dyDescent="0.3">
      <c r="A6" s="3">
        <v>1</v>
      </c>
      <c r="B6" s="12" t="s">
        <v>54</v>
      </c>
      <c r="C6" s="14">
        <v>9834</v>
      </c>
      <c r="D6" s="13">
        <v>8.09</v>
      </c>
      <c r="E6" s="13">
        <v>6.7</v>
      </c>
      <c r="F6" s="13">
        <v>7.23</v>
      </c>
      <c r="G6" s="13">
        <v>7.77</v>
      </c>
      <c r="H6" s="13">
        <v>8.75</v>
      </c>
      <c r="I6" s="13">
        <v>8.75</v>
      </c>
      <c r="J6" s="13">
        <v>7.9</v>
      </c>
      <c r="L6" s="4">
        <v>1</v>
      </c>
      <c r="M6" s="3">
        <f>COUNTIFS($D$6:$D$105, "&lt;10.01", $D$6:$D$105, "&gt;7.99")</f>
        <v>6</v>
      </c>
      <c r="N6" s="7">
        <f>COUNTIFS($D$6:$D$105, "&lt;8.0", $D$6:$D$105, "&gt;5.99")</f>
        <v>12</v>
      </c>
      <c r="O6" s="3">
        <f>COUNTIF($D$6:$D$105, "&lt;6")</f>
        <v>0</v>
      </c>
      <c r="P6" s="1">
        <f>M6+N6+O6</f>
        <v>18</v>
      </c>
    </row>
    <row r="7" spans="1:16" x14ac:dyDescent="0.3">
      <c r="A7" s="3">
        <v>2</v>
      </c>
      <c r="B7" s="12" t="s">
        <v>55</v>
      </c>
      <c r="C7" s="14">
        <v>9841</v>
      </c>
      <c r="D7" s="13">
        <v>8.91</v>
      </c>
      <c r="E7" s="13">
        <v>8</v>
      </c>
      <c r="F7" s="13">
        <v>9.5399999999999991</v>
      </c>
      <c r="G7" s="13">
        <v>9.77</v>
      </c>
      <c r="H7" s="13">
        <v>10</v>
      </c>
      <c r="I7" s="13">
        <v>10</v>
      </c>
      <c r="J7" s="13">
        <v>9.42</v>
      </c>
      <c r="L7" s="5">
        <v>2</v>
      </c>
      <c r="M7" s="7">
        <f>COUNTIFS($E$6:$E$105, "&lt;10.01", $E$6:$E$105, "&gt;7.99")</f>
        <v>6</v>
      </c>
      <c r="N7" s="3">
        <f>COUNTIFS($E$6:$E$105, "&lt;8.0", $E$6:$E$105, "&gt;5.99")</f>
        <v>12</v>
      </c>
      <c r="O7" s="3">
        <f>COUNTIF($E$6:$E$105, "&lt;6")</f>
        <v>0</v>
      </c>
      <c r="P7" s="1">
        <f t="shared" ref="P7:P12" si="0">M7+N7+O7</f>
        <v>18</v>
      </c>
    </row>
    <row r="8" spans="1:16" x14ac:dyDescent="0.3">
      <c r="A8" s="3">
        <v>3</v>
      </c>
      <c r="B8" s="12" t="s">
        <v>56</v>
      </c>
      <c r="C8" s="14">
        <v>9852</v>
      </c>
      <c r="D8" s="13">
        <v>7.27</v>
      </c>
      <c r="E8" s="13">
        <v>6.9</v>
      </c>
      <c r="F8" s="13">
        <v>8.5399999999999991</v>
      </c>
      <c r="G8" s="13">
        <v>8.5399999999999991</v>
      </c>
      <c r="H8" s="13">
        <v>9.75</v>
      </c>
      <c r="I8" s="13">
        <v>9.75</v>
      </c>
      <c r="J8" s="13">
        <v>8.52</v>
      </c>
      <c r="L8" s="5">
        <v>3</v>
      </c>
      <c r="M8" s="3">
        <f>COUNTIFS($F$6:$F$105, "&lt;10.01", $F$6:$F$105, "&gt;7.99")</f>
        <v>6</v>
      </c>
      <c r="N8" s="3">
        <f>COUNTIFS($F$6:$F$105, "&lt;8.0", $F$6:$F$105, "&gt;5.99")</f>
        <v>12</v>
      </c>
      <c r="O8" s="3">
        <f>COUNTIF($F$6:$F$105, "&lt;6")</f>
        <v>0</v>
      </c>
      <c r="P8" s="1">
        <f t="shared" si="0"/>
        <v>18</v>
      </c>
    </row>
    <row r="9" spans="1:16" x14ac:dyDescent="0.3">
      <c r="A9" s="3">
        <v>4</v>
      </c>
      <c r="B9" s="12" t="s">
        <v>57</v>
      </c>
      <c r="C9" s="14">
        <v>9853</v>
      </c>
      <c r="D9" s="13">
        <v>7.27</v>
      </c>
      <c r="E9" s="13">
        <v>6.8</v>
      </c>
      <c r="F9" s="13">
        <v>7.31</v>
      </c>
      <c r="G9" s="13">
        <v>8.08</v>
      </c>
      <c r="H9" s="13">
        <v>9</v>
      </c>
      <c r="I9" s="13">
        <v>8.75</v>
      </c>
      <c r="J9" s="13">
        <v>7.9</v>
      </c>
      <c r="L9" s="5">
        <v>4</v>
      </c>
      <c r="M9" s="3">
        <f>COUNTIFS($G$6:$G$105, "&lt;10.01", $G$6:$G$105, "&gt;7.99")</f>
        <v>13</v>
      </c>
      <c r="N9" s="3">
        <f>COUNTIFS($G$6:$G$105, "&lt;8.0", $G$6:$G$105, "&gt;5.99")</f>
        <v>5</v>
      </c>
      <c r="O9" s="3">
        <f>COUNTIF($G$6:$G$105, "&lt;6")</f>
        <v>0</v>
      </c>
      <c r="P9" s="1">
        <f t="shared" si="0"/>
        <v>18</v>
      </c>
    </row>
    <row r="10" spans="1:16" x14ac:dyDescent="0.3">
      <c r="A10" s="3">
        <v>5</v>
      </c>
      <c r="B10" s="12" t="s">
        <v>58</v>
      </c>
      <c r="C10" s="14">
        <v>9857</v>
      </c>
      <c r="D10" s="13">
        <v>6.45</v>
      </c>
      <c r="E10" s="13">
        <v>6.6</v>
      </c>
      <c r="F10" s="13">
        <v>6.54</v>
      </c>
      <c r="G10" s="13">
        <v>7.38</v>
      </c>
      <c r="H10" s="13">
        <v>9</v>
      </c>
      <c r="I10" s="13">
        <v>8.25</v>
      </c>
      <c r="J10" s="13">
        <v>7.39</v>
      </c>
      <c r="L10" s="5">
        <v>5</v>
      </c>
      <c r="M10" s="3">
        <f>COUNTIFS($H$6:$H$105, "&lt;10.01", $H$6:$H$105, "&gt;7.99")</f>
        <v>18</v>
      </c>
      <c r="N10" s="3">
        <f>COUNTIFS($H$6:$H$105, "&lt;8.00", $H$6:$H$105, "&gt;5.99")</f>
        <v>0</v>
      </c>
      <c r="O10" s="3">
        <f>COUNTIF($H$6:$H$105, "&lt;6")</f>
        <v>0</v>
      </c>
      <c r="P10" s="1">
        <f t="shared" si="0"/>
        <v>18</v>
      </c>
    </row>
    <row r="11" spans="1:16" x14ac:dyDescent="0.3">
      <c r="A11" s="3">
        <v>6</v>
      </c>
      <c r="B11" s="12" t="s">
        <v>59</v>
      </c>
      <c r="C11" s="14">
        <v>9858</v>
      </c>
      <c r="D11" s="13">
        <v>7</v>
      </c>
      <c r="E11" s="13">
        <v>6.2</v>
      </c>
      <c r="F11" s="13">
        <v>7.38</v>
      </c>
      <c r="G11" s="13">
        <v>8.08</v>
      </c>
      <c r="H11" s="13">
        <v>9.25</v>
      </c>
      <c r="I11" s="13">
        <v>9.25</v>
      </c>
      <c r="J11" s="13">
        <v>7.92</v>
      </c>
      <c r="L11" s="5">
        <v>6</v>
      </c>
      <c r="M11" s="3">
        <f>COUNTIFS($I$6:$I$105, "&lt;10.01", $I$6:$I$105, "&gt;7.99")</f>
        <v>18</v>
      </c>
      <c r="N11" s="3">
        <f>COUNTIFS($I$6:$I$105, "&lt;8.00", $I$6:$I$105, "&gt;5.99")</f>
        <v>0</v>
      </c>
      <c r="O11" s="3">
        <f>COUNTIF($I$6:$I$105, "&lt;6")</f>
        <v>0</v>
      </c>
      <c r="P11" s="1">
        <f t="shared" si="0"/>
        <v>18</v>
      </c>
    </row>
    <row r="12" spans="1:16" ht="20.399999999999999" x14ac:dyDescent="0.3">
      <c r="A12" s="3">
        <v>7</v>
      </c>
      <c r="B12" s="12" t="s">
        <v>60</v>
      </c>
      <c r="C12" s="14">
        <v>9887</v>
      </c>
      <c r="D12" s="13">
        <v>7.55</v>
      </c>
      <c r="E12" s="13">
        <v>6.3</v>
      </c>
      <c r="F12" s="13">
        <v>7.31</v>
      </c>
      <c r="G12" s="13">
        <v>8.23</v>
      </c>
      <c r="H12" s="13">
        <v>9.5</v>
      </c>
      <c r="I12" s="13">
        <v>9</v>
      </c>
      <c r="J12" s="13">
        <v>8.0299999999999994</v>
      </c>
      <c r="L12" s="6" t="s">
        <v>9</v>
      </c>
      <c r="M12" s="1">
        <f>COUNTIFS($J$6:$J$105, "&lt;10.01", $J$6:$J$105, "&gt;7.99")</f>
        <v>9</v>
      </c>
      <c r="N12" s="1">
        <f>COUNTIFS($J$6:$J$105, "&lt;8.0", $J$6:$J$105, "&gt;5.99")</f>
        <v>9</v>
      </c>
      <c r="O12" s="1">
        <f>COUNTIF($J$6:$J$105, "&lt;6")</f>
        <v>0</v>
      </c>
      <c r="P12" s="1">
        <f t="shared" si="0"/>
        <v>18</v>
      </c>
    </row>
    <row r="13" spans="1:16" x14ac:dyDescent="0.3">
      <c r="A13" s="3">
        <v>8</v>
      </c>
      <c r="B13" s="12" t="s">
        <v>61</v>
      </c>
      <c r="C13" s="14">
        <v>9888</v>
      </c>
      <c r="D13" s="13">
        <v>7.82</v>
      </c>
      <c r="E13" s="13">
        <v>8.1</v>
      </c>
      <c r="F13" s="13">
        <v>7.77</v>
      </c>
      <c r="G13" s="13">
        <v>9.08</v>
      </c>
      <c r="H13" s="13">
        <v>9.5</v>
      </c>
      <c r="I13" s="13">
        <v>9.5</v>
      </c>
      <c r="J13" s="13">
        <v>8.65</v>
      </c>
    </row>
    <row r="14" spans="1:16" x14ac:dyDescent="0.3">
      <c r="A14" s="3">
        <v>9</v>
      </c>
      <c r="B14" s="12" t="s">
        <v>62</v>
      </c>
      <c r="C14" s="14">
        <v>9924</v>
      </c>
      <c r="D14" s="13">
        <v>7.27</v>
      </c>
      <c r="E14" s="13">
        <v>6.6</v>
      </c>
      <c r="F14" s="13">
        <v>6.86</v>
      </c>
      <c r="G14" s="13">
        <v>8</v>
      </c>
      <c r="H14" s="13">
        <v>9</v>
      </c>
      <c r="I14" s="13">
        <v>8.75</v>
      </c>
      <c r="J14" s="13">
        <v>7.77</v>
      </c>
    </row>
    <row r="15" spans="1:16" x14ac:dyDescent="0.3">
      <c r="A15" s="3">
        <v>10</v>
      </c>
      <c r="B15" s="12" t="s">
        <v>63</v>
      </c>
      <c r="C15" s="14">
        <v>9926</v>
      </c>
      <c r="D15" s="13">
        <v>8.36</v>
      </c>
      <c r="E15" s="13">
        <v>8.3000000000000007</v>
      </c>
      <c r="F15" s="13">
        <v>8.15</v>
      </c>
      <c r="G15" s="13">
        <v>8.31</v>
      </c>
      <c r="H15" s="13">
        <v>9.25</v>
      </c>
      <c r="I15" s="13">
        <v>9</v>
      </c>
      <c r="J15" s="13">
        <v>8.56</v>
      </c>
    </row>
    <row r="16" spans="1:16" x14ac:dyDescent="0.3">
      <c r="A16" s="3">
        <v>11</v>
      </c>
      <c r="B16" s="12" t="s">
        <v>64</v>
      </c>
      <c r="C16" s="14">
        <v>9928</v>
      </c>
      <c r="D16" s="13">
        <v>7.82</v>
      </c>
      <c r="E16" s="13">
        <v>7.1</v>
      </c>
      <c r="F16" s="13">
        <v>7.92</v>
      </c>
      <c r="G16" s="13">
        <v>8.5399999999999991</v>
      </c>
      <c r="H16" s="13">
        <v>9</v>
      </c>
      <c r="I16" s="13">
        <v>9.25</v>
      </c>
      <c r="J16" s="13">
        <v>8.31</v>
      </c>
    </row>
    <row r="17" spans="1:19" ht="72" x14ac:dyDescent="0.3">
      <c r="A17" s="18">
        <v>12</v>
      </c>
      <c r="B17" s="12" t="s">
        <v>65</v>
      </c>
      <c r="C17" s="15">
        <v>9941</v>
      </c>
      <c r="D17" s="17">
        <v>7</v>
      </c>
      <c r="E17" s="17">
        <v>6.5</v>
      </c>
      <c r="F17" s="17">
        <v>6.62</v>
      </c>
      <c r="G17" s="17">
        <v>7.15</v>
      </c>
      <c r="H17" s="17">
        <v>9</v>
      </c>
      <c r="I17" s="17">
        <v>9.25</v>
      </c>
      <c r="J17" s="17">
        <v>7.61</v>
      </c>
      <c r="L17" s="8" t="s">
        <v>89</v>
      </c>
      <c r="M17" s="19" t="s">
        <v>15</v>
      </c>
      <c r="N17" s="19"/>
      <c r="O17" s="19"/>
      <c r="P17" s="19"/>
      <c r="Q17" s="19"/>
      <c r="R17" s="19"/>
      <c r="S17" s="2" t="s">
        <v>16</v>
      </c>
    </row>
    <row r="18" spans="1:19" x14ac:dyDescent="0.3">
      <c r="A18" s="3">
        <v>13</v>
      </c>
      <c r="B18" s="12" t="s">
        <v>66</v>
      </c>
      <c r="C18" s="14">
        <v>9951</v>
      </c>
      <c r="D18" s="13">
        <v>6.18</v>
      </c>
      <c r="E18" s="13">
        <v>6.5</v>
      </c>
      <c r="F18" s="13">
        <v>7</v>
      </c>
      <c r="G18" s="13">
        <v>7.08</v>
      </c>
      <c r="H18" s="13">
        <v>9</v>
      </c>
      <c r="I18" s="13">
        <v>8.25</v>
      </c>
      <c r="J18" s="13">
        <v>7.37</v>
      </c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6" t="s">
        <v>9</v>
      </c>
    </row>
    <row r="19" spans="1:19" x14ac:dyDescent="0.3">
      <c r="A19" s="3">
        <v>14</v>
      </c>
      <c r="B19" s="12" t="s">
        <v>67</v>
      </c>
      <c r="C19" s="14">
        <v>9961</v>
      </c>
      <c r="D19" s="13">
        <v>9.18</v>
      </c>
      <c r="E19" s="13">
        <v>8.1</v>
      </c>
      <c r="F19" s="13">
        <v>8.6199999999999992</v>
      </c>
      <c r="G19" s="13">
        <v>9.77</v>
      </c>
      <c r="H19" s="13">
        <v>9.75</v>
      </c>
      <c r="I19" s="13">
        <v>9.75</v>
      </c>
      <c r="J19" s="13">
        <v>9.23</v>
      </c>
      <c r="L19" s="1" t="s">
        <v>18</v>
      </c>
      <c r="M19" s="24"/>
      <c r="N19" s="24"/>
      <c r="O19" s="24"/>
      <c r="P19" s="24"/>
      <c r="Q19" s="24"/>
      <c r="R19" s="24"/>
      <c r="S19" s="24"/>
    </row>
    <row r="20" spans="1:19" x14ac:dyDescent="0.3">
      <c r="A20" s="3">
        <v>15</v>
      </c>
      <c r="B20" s="12" t="s">
        <v>68</v>
      </c>
      <c r="C20" s="14">
        <v>9976</v>
      </c>
      <c r="D20" s="13">
        <v>8.91</v>
      </c>
      <c r="E20" s="13">
        <v>8.4</v>
      </c>
      <c r="F20" s="13">
        <v>8.15</v>
      </c>
      <c r="G20" s="13">
        <v>9.31</v>
      </c>
      <c r="H20" s="13">
        <v>9.5</v>
      </c>
      <c r="I20" s="13">
        <v>10</v>
      </c>
      <c r="J20" s="13">
        <v>9.06</v>
      </c>
      <c r="L20" s="9" t="s">
        <v>19</v>
      </c>
      <c r="M20" s="1">
        <f>P6</f>
        <v>18</v>
      </c>
      <c r="N20" s="1">
        <f>P7</f>
        <v>18</v>
      </c>
      <c r="O20" s="1">
        <f>P8</f>
        <v>18</v>
      </c>
      <c r="P20" s="1">
        <f>P9</f>
        <v>18</v>
      </c>
      <c r="Q20" s="1">
        <f>P10</f>
        <v>18</v>
      </c>
      <c r="R20" s="1">
        <f>P11</f>
        <v>18</v>
      </c>
      <c r="S20" s="16">
        <f>P12</f>
        <v>18</v>
      </c>
    </row>
    <row r="21" spans="1:19" x14ac:dyDescent="0.3">
      <c r="A21" s="3">
        <v>16</v>
      </c>
      <c r="B21" s="12" t="s">
        <v>69</v>
      </c>
      <c r="C21" s="14">
        <v>9986</v>
      </c>
      <c r="D21" s="13">
        <v>8.36</v>
      </c>
      <c r="E21" s="13">
        <v>8.3000000000000007</v>
      </c>
      <c r="F21" s="13">
        <v>8.08</v>
      </c>
      <c r="G21" s="13">
        <v>9.31</v>
      </c>
      <c r="H21" s="13">
        <v>9.75</v>
      </c>
      <c r="I21" s="13">
        <v>9.5</v>
      </c>
      <c r="J21" s="13">
        <v>8.9</v>
      </c>
      <c r="L21" s="9" t="s">
        <v>20</v>
      </c>
      <c r="M21" s="1">
        <f>M6+N6</f>
        <v>18</v>
      </c>
      <c r="N21" s="1">
        <f>M7+N7</f>
        <v>18</v>
      </c>
      <c r="O21" s="1">
        <f>M8+N8</f>
        <v>18</v>
      </c>
      <c r="P21" s="1">
        <f>M9+N9</f>
        <v>18</v>
      </c>
      <c r="Q21" s="1">
        <f>M10+N10</f>
        <v>18</v>
      </c>
      <c r="R21" s="1">
        <f>M11+N11</f>
        <v>18</v>
      </c>
      <c r="S21" s="1">
        <f>M12+N12</f>
        <v>18</v>
      </c>
    </row>
    <row r="22" spans="1:19" x14ac:dyDescent="0.3">
      <c r="A22" s="25">
        <v>17</v>
      </c>
      <c r="B22" s="26" t="s">
        <v>70</v>
      </c>
      <c r="C22" s="27">
        <v>10005</v>
      </c>
      <c r="D22" s="28">
        <v>6.18</v>
      </c>
      <c r="E22" s="28">
        <v>6.2</v>
      </c>
      <c r="F22" s="28">
        <v>6.92</v>
      </c>
      <c r="G22" s="28">
        <v>7.62</v>
      </c>
      <c r="H22" s="28">
        <v>8.5</v>
      </c>
      <c r="I22" s="28">
        <v>8.25</v>
      </c>
      <c r="J22" s="28">
        <v>7.32</v>
      </c>
      <c r="L22" s="10" t="s">
        <v>21</v>
      </c>
      <c r="M22" s="6">
        <f>M21/M20*100</f>
        <v>100</v>
      </c>
      <c r="N22" s="6">
        <f>N21/N20*100</f>
        <v>100</v>
      </c>
      <c r="O22" s="6">
        <f t="shared" ref="O22:S22" si="1">O21/O20*100</f>
        <v>100</v>
      </c>
      <c r="P22" s="6">
        <f t="shared" si="1"/>
        <v>100</v>
      </c>
      <c r="Q22" s="6">
        <f t="shared" si="1"/>
        <v>100</v>
      </c>
      <c r="R22" s="6">
        <f t="shared" si="1"/>
        <v>100</v>
      </c>
      <c r="S22" s="6">
        <f t="shared" si="1"/>
        <v>100</v>
      </c>
    </row>
    <row r="23" spans="1:19" x14ac:dyDescent="0.3">
      <c r="A23" s="3">
        <v>18</v>
      </c>
      <c r="B23" s="36" t="s">
        <v>71</v>
      </c>
      <c r="C23" s="37">
        <v>10008</v>
      </c>
      <c r="D23" s="38">
        <v>6.73</v>
      </c>
      <c r="E23" s="38">
        <v>6.8</v>
      </c>
      <c r="F23" s="38">
        <v>7.0890000000000004</v>
      </c>
      <c r="G23" s="38">
        <v>8.31</v>
      </c>
      <c r="H23" s="38">
        <v>9.25</v>
      </c>
      <c r="I23" s="38">
        <v>8.25</v>
      </c>
      <c r="J23" s="38">
        <v>7.77</v>
      </c>
      <c r="L23" s="11" t="s">
        <v>22</v>
      </c>
      <c r="M23" s="11" t="str">
        <f>IF(M22&gt;=75, "3", IF(M22&gt;=60, "2", IF(M22&gt;=50, "1", "0")))</f>
        <v>3</v>
      </c>
      <c r="N23" s="11" t="str">
        <f t="shared" ref="N23:S23" si="2">IF(N22&gt;=75, "3", IF(N22&gt;=60, "2", IF(N22&gt;=50, "1", "0")))</f>
        <v>3</v>
      </c>
      <c r="O23" s="11" t="str">
        <f t="shared" si="2"/>
        <v>3</v>
      </c>
      <c r="P23" s="11" t="str">
        <f t="shared" si="2"/>
        <v>3</v>
      </c>
      <c r="Q23" s="11" t="str">
        <f t="shared" si="2"/>
        <v>3</v>
      </c>
      <c r="R23" s="11" t="str">
        <f t="shared" si="2"/>
        <v>3</v>
      </c>
      <c r="S23" s="11" t="str">
        <f t="shared" si="2"/>
        <v>3</v>
      </c>
    </row>
    <row r="24" spans="1:19" x14ac:dyDescent="0.3">
      <c r="A24" s="29"/>
      <c r="B24" s="30"/>
      <c r="C24" s="31"/>
      <c r="D24" s="32"/>
      <c r="E24" s="32"/>
      <c r="F24" s="32"/>
      <c r="G24" s="32"/>
      <c r="H24" s="32"/>
      <c r="I24" s="32"/>
      <c r="J24" s="32"/>
    </row>
    <row r="25" spans="1:19" ht="61.95" customHeight="1" x14ac:dyDescent="0.3">
      <c r="A25" s="29"/>
      <c r="B25" s="30"/>
      <c r="C25" s="31"/>
      <c r="D25" s="32"/>
      <c r="E25" s="32"/>
      <c r="F25" s="32"/>
      <c r="G25" s="32"/>
      <c r="H25" s="32"/>
      <c r="I25" s="32"/>
      <c r="J25" s="32"/>
      <c r="L25" s="20" t="s">
        <v>72</v>
      </c>
      <c r="M25" s="20"/>
      <c r="N25" s="20"/>
      <c r="O25" s="20"/>
      <c r="P25" s="20"/>
      <c r="Q25" s="20"/>
      <c r="R25" s="20"/>
      <c r="S25" s="20"/>
    </row>
    <row r="26" spans="1:19" x14ac:dyDescent="0.3">
      <c r="A26" s="29"/>
      <c r="B26" s="30"/>
      <c r="C26" s="31"/>
      <c r="D26" s="32"/>
      <c r="E26" s="32"/>
      <c r="F26" s="32"/>
      <c r="G26" s="32"/>
      <c r="H26" s="32"/>
      <c r="I26" s="32"/>
      <c r="J26" s="32"/>
    </row>
    <row r="27" spans="1:19" x14ac:dyDescent="0.3">
      <c r="A27" s="29"/>
      <c r="B27" s="30"/>
      <c r="C27" s="31"/>
      <c r="D27" s="32"/>
      <c r="E27" s="32"/>
      <c r="F27" s="32"/>
      <c r="G27" s="32"/>
      <c r="H27" s="32"/>
      <c r="I27" s="32"/>
      <c r="J27" s="32"/>
    </row>
    <row r="28" spans="1:19" x14ac:dyDescent="0.3">
      <c r="A28" s="29"/>
      <c r="B28" s="30"/>
      <c r="C28" s="33"/>
      <c r="D28" s="32"/>
      <c r="E28" s="32"/>
      <c r="F28" s="32"/>
      <c r="G28" s="32"/>
      <c r="H28" s="32"/>
      <c r="I28" s="32"/>
      <c r="J28" s="32"/>
    </row>
    <row r="29" spans="1:19" x14ac:dyDescent="0.3">
      <c r="A29" s="29"/>
      <c r="B29" s="30"/>
      <c r="C29" s="31"/>
      <c r="D29" s="32"/>
      <c r="E29" s="32"/>
      <c r="F29" s="32"/>
      <c r="G29" s="32"/>
      <c r="H29" s="32"/>
      <c r="I29" s="32"/>
      <c r="J29" s="32"/>
    </row>
    <row r="30" spans="1:19" x14ac:dyDescent="0.3">
      <c r="A30" s="29"/>
      <c r="B30" s="30"/>
      <c r="C30" s="31"/>
      <c r="D30" s="32"/>
      <c r="E30" s="32"/>
      <c r="F30" s="32"/>
      <c r="G30" s="32"/>
      <c r="H30" s="32"/>
      <c r="I30" s="32"/>
      <c r="J30" s="32"/>
    </row>
    <row r="31" spans="1:19" x14ac:dyDescent="0.3">
      <c r="A31" s="29"/>
      <c r="B31" s="30"/>
      <c r="C31" s="31"/>
      <c r="D31" s="32"/>
      <c r="E31" s="32"/>
      <c r="F31" s="32"/>
      <c r="G31" s="32"/>
      <c r="H31" s="32"/>
      <c r="I31" s="32"/>
      <c r="J31" s="32"/>
    </row>
    <row r="32" spans="1:19" x14ac:dyDescent="0.3">
      <c r="A32" s="29"/>
      <c r="B32" s="30"/>
      <c r="C32" s="31"/>
      <c r="D32" s="32"/>
      <c r="E32" s="32"/>
      <c r="F32" s="32"/>
      <c r="G32" s="32"/>
      <c r="H32" s="32"/>
      <c r="I32" s="32"/>
      <c r="J32" s="32"/>
    </row>
    <row r="33" spans="1:10" x14ac:dyDescent="0.3">
      <c r="A33" s="29"/>
      <c r="B33" s="30"/>
      <c r="C33" s="31"/>
      <c r="D33" s="32"/>
      <c r="E33" s="32"/>
      <c r="F33" s="32"/>
      <c r="G33" s="32"/>
      <c r="H33" s="32"/>
      <c r="I33" s="32"/>
      <c r="J33" s="32"/>
    </row>
    <row r="34" spans="1:10" x14ac:dyDescent="0.3">
      <c r="A34" s="29"/>
      <c r="B34" s="30"/>
      <c r="C34" s="31"/>
      <c r="D34" s="32"/>
      <c r="E34" s="32"/>
      <c r="F34" s="32"/>
      <c r="G34" s="32"/>
      <c r="H34" s="32"/>
      <c r="I34" s="32"/>
      <c r="J34" s="32"/>
    </row>
    <row r="35" spans="1:10" x14ac:dyDescent="0.3">
      <c r="A35" s="29"/>
      <c r="B35" s="30"/>
      <c r="C35" s="31"/>
      <c r="D35" s="32"/>
      <c r="E35" s="32"/>
      <c r="F35" s="32"/>
      <c r="G35" s="32"/>
      <c r="H35" s="32"/>
      <c r="I35" s="32"/>
      <c r="J35" s="32"/>
    </row>
    <row r="36" spans="1:10" x14ac:dyDescent="0.3">
      <c r="A36" s="29"/>
      <c r="B36" s="30"/>
      <c r="C36" s="31"/>
      <c r="D36" s="32"/>
      <c r="E36" s="32"/>
      <c r="F36" s="32"/>
      <c r="G36" s="32"/>
      <c r="H36" s="32"/>
      <c r="I36" s="32"/>
      <c r="J36" s="32"/>
    </row>
    <row r="37" spans="1:10" x14ac:dyDescent="0.3">
      <c r="A37" s="29"/>
      <c r="B37" s="30"/>
      <c r="C37" s="33"/>
      <c r="D37" s="32"/>
      <c r="E37" s="32"/>
      <c r="F37" s="32"/>
      <c r="G37" s="32"/>
      <c r="H37" s="32"/>
      <c r="I37" s="32"/>
      <c r="J37" s="32"/>
    </row>
    <row r="38" spans="1:10" x14ac:dyDescent="0.3">
      <c r="A38" s="29"/>
      <c r="B38" s="30"/>
      <c r="C38" s="33"/>
      <c r="D38" s="32"/>
      <c r="E38" s="32"/>
      <c r="F38" s="32"/>
      <c r="G38" s="32"/>
      <c r="H38" s="32"/>
      <c r="I38" s="32"/>
      <c r="J38" s="32"/>
    </row>
    <row r="39" spans="1:10" x14ac:dyDescent="0.3">
      <c r="A39" s="29"/>
      <c r="B39" s="30"/>
      <c r="C39" s="31"/>
      <c r="D39" s="32"/>
      <c r="E39" s="32"/>
      <c r="F39" s="32"/>
      <c r="G39" s="32"/>
      <c r="H39" s="32"/>
      <c r="I39" s="32"/>
      <c r="J39" s="32"/>
    </row>
    <row r="40" spans="1:10" x14ac:dyDescent="0.3">
      <c r="A40" s="29"/>
      <c r="B40" s="30"/>
      <c r="C40" s="33"/>
      <c r="D40" s="32"/>
      <c r="E40" s="32"/>
      <c r="F40" s="32"/>
      <c r="G40" s="32"/>
      <c r="H40" s="32"/>
      <c r="I40" s="32"/>
      <c r="J40" s="32"/>
    </row>
    <row r="41" spans="1:10" x14ac:dyDescent="0.3">
      <c r="A41" s="29"/>
      <c r="B41" s="30"/>
      <c r="C41" s="31"/>
      <c r="D41" s="32"/>
      <c r="E41" s="32"/>
      <c r="F41" s="32"/>
      <c r="G41" s="32"/>
      <c r="H41" s="32"/>
      <c r="I41" s="32"/>
      <c r="J41" s="32"/>
    </row>
    <row r="42" spans="1:10" x14ac:dyDescent="0.3">
      <c r="A42" s="29"/>
      <c r="B42" s="30"/>
      <c r="C42" s="31"/>
      <c r="D42" s="32"/>
      <c r="E42" s="32"/>
      <c r="F42" s="32"/>
      <c r="G42" s="32"/>
      <c r="H42" s="32"/>
      <c r="I42" s="32"/>
      <c r="J42" s="32"/>
    </row>
    <row r="43" spans="1:10" x14ac:dyDescent="0.3">
      <c r="A43" s="29"/>
      <c r="B43" s="30"/>
      <c r="C43" s="31"/>
      <c r="D43" s="32"/>
      <c r="E43" s="32"/>
      <c r="F43" s="32"/>
      <c r="G43" s="32"/>
      <c r="H43" s="32"/>
      <c r="I43" s="32"/>
      <c r="J43" s="32"/>
    </row>
    <row r="44" spans="1:10" x14ac:dyDescent="0.3">
      <c r="A44" s="29"/>
      <c r="B44" s="30"/>
      <c r="C44" s="31"/>
      <c r="D44" s="32"/>
      <c r="E44" s="32"/>
      <c r="F44" s="32"/>
      <c r="G44" s="32"/>
      <c r="H44" s="32"/>
      <c r="I44" s="32"/>
      <c r="J44" s="32"/>
    </row>
    <row r="45" spans="1:10" x14ac:dyDescent="0.3">
      <c r="A45" s="29"/>
      <c r="B45" s="30"/>
      <c r="C45" s="31"/>
      <c r="D45" s="32"/>
      <c r="E45" s="32"/>
      <c r="F45" s="32"/>
      <c r="G45" s="32"/>
      <c r="H45" s="32"/>
      <c r="I45" s="32"/>
      <c r="J45" s="32"/>
    </row>
    <row r="46" spans="1:10" x14ac:dyDescent="0.3">
      <c r="A46" s="29"/>
      <c r="B46" s="30"/>
      <c r="C46" s="31"/>
      <c r="D46" s="32"/>
      <c r="E46" s="32"/>
      <c r="F46" s="32"/>
      <c r="G46" s="32"/>
      <c r="H46" s="32"/>
      <c r="I46" s="32"/>
      <c r="J46" s="32"/>
    </row>
    <row r="47" spans="1:10" x14ac:dyDescent="0.3">
      <c r="A47" s="29"/>
      <c r="B47" s="30"/>
      <c r="C47" s="31"/>
      <c r="D47" s="32"/>
      <c r="E47" s="32"/>
      <c r="F47" s="32"/>
      <c r="G47" s="32"/>
      <c r="H47" s="32"/>
      <c r="I47" s="32"/>
      <c r="J47" s="32"/>
    </row>
    <row r="48" spans="1:10" x14ac:dyDescent="0.3">
      <c r="A48" s="29"/>
      <c r="B48" s="30"/>
      <c r="C48" s="31"/>
      <c r="D48" s="32"/>
      <c r="E48" s="32"/>
      <c r="F48" s="32"/>
      <c r="G48" s="32"/>
      <c r="H48" s="32"/>
      <c r="I48" s="32"/>
      <c r="J48" s="32"/>
    </row>
    <row r="49" spans="1:10" x14ac:dyDescent="0.3">
      <c r="A49" s="29"/>
      <c r="B49" s="30"/>
      <c r="C49" s="31"/>
      <c r="D49" s="32"/>
      <c r="E49" s="32"/>
      <c r="F49" s="32"/>
      <c r="G49" s="32"/>
      <c r="H49" s="32"/>
      <c r="I49" s="32"/>
      <c r="J49" s="32"/>
    </row>
    <row r="50" spans="1:10" x14ac:dyDescent="0.3">
      <c r="A50" s="29"/>
      <c r="B50" s="30"/>
      <c r="C50" s="31"/>
      <c r="D50" s="32"/>
      <c r="E50" s="32"/>
      <c r="F50" s="32"/>
      <c r="G50" s="32"/>
      <c r="H50" s="32"/>
      <c r="I50" s="32"/>
      <c r="J50" s="32"/>
    </row>
    <row r="51" spans="1:10" x14ac:dyDescent="0.3">
      <c r="A51" s="29"/>
      <c r="B51" s="30"/>
      <c r="C51" s="31"/>
      <c r="D51" s="32"/>
      <c r="E51" s="32"/>
      <c r="F51" s="32"/>
      <c r="G51" s="32"/>
      <c r="H51" s="32"/>
      <c r="I51" s="32"/>
      <c r="J51" s="32"/>
    </row>
    <row r="52" spans="1:10" x14ac:dyDescent="0.3">
      <c r="A52" s="29"/>
      <c r="B52" s="30"/>
      <c r="C52" s="31"/>
      <c r="D52" s="32"/>
      <c r="E52" s="32"/>
      <c r="F52" s="32"/>
      <c r="G52" s="32"/>
      <c r="H52" s="32"/>
      <c r="I52" s="32"/>
      <c r="J52" s="32"/>
    </row>
    <row r="53" spans="1:10" x14ac:dyDescent="0.3">
      <c r="A53" s="29"/>
      <c r="B53" s="30"/>
      <c r="C53" s="33"/>
      <c r="D53" s="32"/>
      <c r="E53" s="32"/>
      <c r="F53" s="32"/>
      <c r="G53" s="32"/>
      <c r="H53" s="32"/>
      <c r="I53" s="32"/>
      <c r="J53" s="32"/>
    </row>
    <row r="54" spans="1:10" x14ac:dyDescent="0.3">
      <c r="A54" s="29"/>
      <c r="B54" s="30"/>
      <c r="C54" s="31"/>
      <c r="D54" s="34"/>
      <c r="E54" s="34"/>
      <c r="F54" s="32"/>
      <c r="G54" s="32"/>
      <c r="H54" s="32"/>
      <c r="I54" s="32"/>
      <c r="J54" s="32"/>
    </row>
    <row r="55" spans="1:10" x14ac:dyDescent="0.3">
      <c r="A55" s="29"/>
      <c r="B55" s="30"/>
      <c r="C55" s="31"/>
      <c r="D55" s="34"/>
      <c r="E55" s="34"/>
      <c r="F55" s="32"/>
      <c r="G55" s="32"/>
      <c r="H55" s="32"/>
      <c r="I55" s="32"/>
      <c r="J55" s="32"/>
    </row>
    <row r="56" spans="1:10" x14ac:dyDescent="0.3">
      <c r="A56" s="29"/>
      <c r="B56" s="30"/>
      <c r="C56" s="31"/>
      <c r="D56" s="34"/>
      <c r="E56" s="34"/>
      <c r="F56" s="32"/>
      <c r="G56" s="32"/>
      <c r="H56" s="32"/>
      <c r="I56" s="32"/>
      <c r="J56" s="32"/>
    </row>
    <row r="57" spans="1:10" x14ac:dyDescent="0.3">
      <c r="A57" s="29"/>
      <c r="B57" s="30"/>
      <c r="C57" s="31"/>
      <c r="D57" s="34"/>
      <c r="E57" s="34"/>
      <c r="F57" s="32"/>
      <c r="G57" s="32"/>
      <c r="H57" s="32"/>
      <c r="I57" s="32"/>
      <c r="J57" s="32"/>
    </row>
    <row r="58" spans="1:10" x14ac:dyDescent="0.3">
      <c r="A58" s="29"/>
      <c r="B58" s="30"/>
      <c r="C58" s="31"/>
      <c r="D58" s="34"/>
      <c r="E58" s="34"/>
      <c r="F58" s="32"/>
      <c r="G58" s="32"/>
      <c r="H58" s="32"/>
      <c r="I58" s="32"/>
      <c r="J58" s="32"/>
    </row>
    <row r="59" spans="1:10" x14ac:dyDescent="0.3">
      <c r="A59" s="29"/>
      <c r="B59" s="35"/>
      <c r="C59" s="34"/>
      <c r="D59" s="34"/>
      <c r="E59" s="34"/>
      <c r="F59" s="34"/>
      <c r="G59" s="34"/>
      <c r="H59" s="34"/>
      <c r="I59" s="34"/>
      <c r="J59" s="34"/>
    </row>
    <row r="60" spans="1:10" x14ac:dyDescent="0.3">
      <c r="A60" s="29"/>
      <c r="B60" s="35"/>
      <c r="C60" s="34"/>
      <c r="D60" s="34"/>
      <c r="E60" s="34"/>
      <c r="F60" s="34"/>
      <c r="G60" s="34"/>
      <c r="H60" s="34"/>
      <c r="I60" s="34"/>
      <c r="J60" s="34"/>
    </row>
    <row r="61" spans="1:10" x14ac:dyDescent="0.3">
      <c r="A61" s="29"/>
      <c r="B61" s="35"/>
      <c r="C61" s="34"/>
      <c r="D61" s="34"/>
      <c r="E61" s="34"/>
      <c r="F61" s="34"/>
      <c r="G61" s="34"/>
      <c r="H61" s="34"/>
      <c r="I61" s="34"/>
      <c r="J61" s="34"/>
    </row>
    <row r="62" spans="1:10" x14ac:dyDescent="0.3">
      <c r="A62" s="29"/>
      <c r="B62" s="35"/>
      <c r="C62" s="34"/>
      <c r="D62" s="34"/>
      <c r="E62" s="34"/>
      <c r="F62" s="34"/>
      <c r="G62" s="34"/>
      <c r="H62" s="34"/>
      <c r="I62" s="34"/>
      <c r="J62" s="34"/>
    </row>
    <row r="63" spans="1:10" x14ac:dyDescent="0.3">
      <c r="A63" s="29"/>
      <c r="B63" s="35"/>
      <c r="C63" s="34"/>
      <c r="D63" s="34"/>
      <c r="E63" s="34"/>
      <c r="F63" s="34"/>
      <c r="G63" s="34"/>
      <c r="H63" s="34"/>
      <c r="I63" s="34"/>
      <c r="J63" s="34"/>
    </row>
    <row r="64" spans="1:10" x14ac:dyDescent="0.3">
      <c r="A64" s="29"/>
      <c r="B64" s="35"/>
      <c r="C64" s="34"/>
      <c r="D64" s="34"/>
      <c r="E64" s="34"/>
      <c r="F64" s="34"/>
      <c r="G64" s="34"/>
      <c r="H64" s="34"/>
      <c r="I64" s="34"/>
      <c r="J64" s="34"/>
    </row>
    <row r="65" spans="1:10" x14ac:dyDescent="0.3">
      <c r="A65" s="29"/>
      <c r="B65" s="35"/>
      <c r="C65" s="34"/>
      <c r="D65" s="34"/>
      <c r="E65" s="34"/>
      <c r="F65" s="34"/>
      <c r="G65" s="34"/>
      <c r="H65" s="34"/>
      <c r="I65" s="34"/>
      <c r="J65" s="34"/>
    </row>
    <row r="66" spans="1:10" x14ac:dyDescent="0.3">
      <c r="A66" s="29"/>
      <c r="B66" s="35"/>
      <c r="C66" s="34"/>
      <c r="D66" s="34"/>
      <c r="E66" s="34"/>
      <c r="F66" s="34"/>
      <c r="G66" s="34"/>
      <c r="H66" s="34"/>
      <c r="I66" s="34"/>
      <c r="J66" s="34"/>
    </row>
    <row r="67" spans="1:10" x14ac:dyDescent="0.3">
      <c r="A67" s="29"/>
      <c r="B67" s="35"/>
      <c r="C67" s="34"/>
      <c r="D67" s="34"/>
      <c r="E67" s="34"/>
      <c r="F67" s="34"/>
      <c r="G67" s="34"/>
      <c r="H67" s="34"/>
      <c r="I67" s="34"/>
      <c r="J67" s="34"/>
    </row>
    <row r="68" spans="1:10" x14ac:dyDescent="0.3">
      <c r="A68" s="29"/>
      <c r="B68" s="35"/>
      <c r="C68" s="34"/>
      <c r="D68" s="34"/>
      <c r="E68" s="34"/>
      <c r="F68" s="34"/>
      <c r="G68" s="34"/>
      <c r="H68" s="34"/>
      <c r="I68" s="34"/>
      <c r="J68" s="34"/>
    </row>
    <row r="69" spans="1:10" x14ac:dyDescent="0.3">
      <c r="A69" s="29"/>
      <c r="B69" s="35"/>
      <c r="C69" s="34"/>
      <c r="D69" s="34"/>
      <c r="E69" s="34"/>
      <c r="F69" s="34"/>
      <c r="G69" s="34"/>
      <c r="H69" s="34"/>
      <c r="I69" s="34"/>
      <c r="J69" s="34"/>
    </row>
    <row r="70" spans="1:10" x14ac:dyDescent="0.3">
      <c r="A70" s="29"/>
      <c r="B70" s="35"/>
      <c r="C70" s="34"/>
      <c r="D70" s="34"/>
      <c r="E70" s="34"/>
      <c r="F70" s="34"/>
      <c r="G70" s="34"/>
      <c r="H70" s="34"/>
      <c r="I70" s="34"/>
      <c r="J70" s="34"/>
    </row>
    <row r="71" spans="1:10" x14ac:dyDescent="0.3">
      <c r="A71" s="29"/>
      <c r="B71" s="35"/>
      <c r="C71" s="34"/>
      <c r="D71" s="34"/>
      <c r="E71" s="34"/>
      <c r="F71" s="34"/>
      <c r="G71" s="34"/>
      <c r="H71" s="34"/>
      <c r="I71" s="34"/>
      <c r="J71" s="34"/>
    </row>
    <row r="72" spans="1:10" x14ac:dyDescent="0.3">
      <c r="A72" s="29"/>
      <c r="B72" s="35"/>
      <c r="C72" s="34"/>
      <c r="D72" s="34"/>
      <c r="E72" s="34"/>
      <c r="F72" s="34"/>
      <c r="G72" s="34"/>
      <c r="H72" s="34"/>
      <c r="I72" s="34"/>
      <c r="J72" s="34"/>
    </row>
    <row r="73" spans="1:10" x14ac:dyDescent="0.3">
      <c r="A73" s="29"/>
      <c r="B73" s="35"/>
      <c r="C73" s="34"/>
      <c r="D73" s="34"/>
      <c r="E73" s="34"/>
      <c r="F73" s="34"/>
      <c r="G73" s="34"/>
      <c r="H73" s="34"/>
      <c r="I73" s="34"/>
      <c r="J73" s="34"/>
    </row>
    <row r="74" spans="1:10" x14ac:dyDescent="0.3">
      <c r="A74" s="29"/>
      <c r="B74" s="35"/>
      <c r="C74" s="34"/>
      <c r="D74" s="34"/>
      <c r="E74" s="34"/>
      <c r="F74" s="34"/>
      <c r="G74" s="34"/>
      <c r="H74" s="34"/>
      <c r="I74" s="34"/>
      <c r="J74" s="34"/>
    </row>
    <row r="75" spans="1:10" x14ac:dyDescent="0.3">
      <c r="A75" s="29"/>
      <c r="B75" s="35"/>
      <c r="C75" s="34"/>
      <c r="D75" s="34"/>
      <c r="E75" s="34"/>
      <c r="F75" s="34"/>
      <c r="G75" s="34"/>
      <c r="H75" s="34"/>
      <c r="I75" s="34"/>
      <c r="J75" s="34"/>
    </row>
    <row r="76" spans="1:10" x14ac:dyDescent="0.3">
      <c r="A76" s="29"/>
      <c r="B76" s="35"/>
      <c r="C76" s="34"/>
      <c r="D76" s="34"/>
      <c r="E76" s="34"/>
      <c r="F76" s="34"/>
      <c r="G76" s="34"/>
      <c r="H76" s="34"/>
      <c r="I76" s="34"/>
      <c r="J76" s="34"/>
    </row>
    <row r="77" spans="1:10" x14ac:dyDescent="0.3">
      <c r="A77" s="29"/>
      <c r="B77" s="35"/>
      <c r="C77" s="34"/>
      <c r="D77" s="34"/>
      <c r="E77" s="34"/>
      <c r="F77" s="34"/>
      <c r="G77" s="34"/>
      <c r="H77" s="34"/>
      <c r="I77" s="34"/>
      <c r="J77" s="34"/>
    </row>
    <row r="78" spans="1:10" x14ac:dyDescent="0.3">
      <c r="A78" s="29"/>
      <c r="B78" s="35"/>
      <c r="C78" s="34"/>
      <c r="D78" s="34"/>
      <c r="E78" s="34"/>
      <c r="F78" s="34"/>
      <c r="G78" s="34"/>
      <c r="H78" s="34"/>
      <c r="I78" s="34"/>
      <c r="J78" s="34"/>
    </row>
    <row r="79" spans="1:10" x14ac:dyDescent="0.3">
      <c r="A79" s="29"/>
      <c r="B79" s="35"/>
      <c r="C79" s="34"/>
      <c r="D79" s="34"/>
      <c r="E79" s="34"/>
      <c r="F79" s="34"/>
      <c r="G79" s="34"/>
      <c r="H79" s="34"/>
      <c r="I79" s="34"/>
      <c r="J79" s="34"/>
    </row>
    <row r="80" spans="1:10" x14ac:dyDescent="0.3">
      <c r="A80" s="29"/>
      <c r="B80" s="35"/>
      <c r="C80" s="34"/>
      <c r="D80" s="34"/>
      <c r="E80" s="34"/>
      <c r="F80" s="34"/>
      <c r="G80" s="34"/>
      <c r="H80" s="34"/>
      <c r="I80" s="34"/>
      <c r="J80" s="34"/>
    </row>
    <row r="81" spans="1:10" x14ac:dyDescent="0.3">
      <c r="A81" s="29"/>
      <c r="B81" s="35"/>
      <c r="C81" s="34"/>
      <c r="D81" s="34"/>
      <c r="E81" s="34"/>
      <c r="F81" s="34"/>
      <c r="G81" s="34"/>
      <c r="H81" s="34"/>
      <c r="I81" s="34"/>
      <c r="J81" s="34"/>
    </row>
    <row r="82" spans="1:10" x14ac:dyDescent="0.3">
      <c r="A82" s="29"/>
      <c r="B82" s="35"/>
      <c r="C82" s="34"/>
      <c r="D82" s="34"/>
      <c r="E82" s="34"/>
      <c r="F82" s="34"/>
      <c r="G82" s="34"/>
      <c r="H82" s="34"/>
      <c r="I82" s="34"/>
      <c r="J82" s="34"/>
    </row>
    <row r="83" spans="1:10" x14ac:dyDescent="0.3">
      <c r="A83" s="29"/>
      <c r="B83" s="35"/>
      <c r="C83" s="34"/>
      <c r="D83" s="34"/>
      <c r="E83" s="34"/>
      <c r="F83" s="34"/>
      <c r="G83" s="34"/>
      <c r="H83" s="34"/>
      <c r="I83" s="34"/>
      <c r="J83" s="34"/>
    </row>
    <row r="84" spans="1:10" x14ac:dyDescent="0.3">
      <c r="A84" s="29"/>
      <c r="B84" s="35"/>
      <c r="C84" s="34"/>
      <c r="D84" s="34"/>
      <c r="E84" s="34"/>
      <c r="F84" s="34"/>
      <c r="G84" s="34"/>
      <c r="H84" s="34"/>
      <c r="I84" s="34"/>
      <c r="J84" s="34"/>
    </row>
    <row r="85" spans="1:10" x14ac:dyDescent="0.3">
      <c r="A85" s="29"/>
      <c r="B85" s="35"/>
      <c r="C85" s="34"/>
      <c r="D85" s="34"/>
      <c r="E85" s="34"/>
      <c r="F85" s="34"/>
      <c r="G85" s="34"/>
      <c r="H85" s="34"/>
      <c r="I85" s="34"/>
      <c r="J85" s="34"/>
    </row>
    <row r="86" spans="1:10" x14ac:dyDescent="0.3">
      <c r="A86" s="29"/>
      <c r="B86" s="35"/>
      <c r="C86" s="34"/>
      <c r="D86" s="34"/>
      <c r="E86" s="34"/>
      <c r="F86" s="34"/>
      <c r="G86" s="34"/>
      <c r="H86" s="34"/>
      <c r="I86" s="34"/>
      <c r="J86" s="34"/>
    </row>
    <row r="87" spans="1:10" x14ac:dyDescent="0.3">
      <c r="A87" s="29"/>
      <c r="B87" s="35"/>
      <c r="C87" s="34"/>
      <c r="D87" s="34"/>
      <c r="E87" s="34"/>
      <c r="F87" s="34"/>
      <c r="G87" s="34"/>
      <c r="H87" s="34"/>
      <c r="I87" s="34"/>
      <c r="J87" s="34"/>
    </row>
    <row r="88" spans="1:10" x14ac:dyDescent="0.3">
      <c r="A88" s="29"/>
      <c r="B88" s="35"/>
      <c r="C88" s="34"/>
      <c r="D88" s="34"/>
      <c r="E88" s="34"/>
      <c r="F88" s="34"/>
      <c r="G88" s="34"/>
      <c r="H88" s="34"/>
      <c r="I88" s="34"/>
      <c r="J88" s="34"/>
    </row>
    <row r="89" spans="1:10" x14ac:dyDescent="0.3">
      <c r="A89" s="29"/>
      <c r="B89" s="35"/>
      <c r="C89" s="34"/>
      <c r="D89" s="34"/>
      <c r="E89" s="34"/>
      <c r="F89" s="34"/>
      <c r="G89" s="34"/>
      <c r="H89" s="34"/>
      <c r="I89" s="34"/>
      <c r="J89" s="34"/>
    </row>
    <row r="90" spans="1:10" x14ac:dyDescent="0.3">
      <c r="A90" s="29"/>
      <c r="B90" s="35"/>
      <c r="C90" s="34"/>
      <c r="D90" s="34"/>
      <c r="E90" s="34"/>
      <c r="F90" s="34"/>
      <c r="G90" s="34"/>
      <c r="H90" s="34"/>
      <c r="I90" s="34"/>
      <c r="J90" s="34"/>
    </row>
    <row r="91" spans="1:10" x14ac:dyDescent="0.3">
      <c r="A91" s="29"/>
      <c r="B91" s="35"/>
      <c r="C91" s="34"/>
      <c r="D91" s="34"/>
      <c r="E91" s="34"/>
      <c r="F91" s="34"/>
      <c r="G91" s="34"/>
      <c r="H91" s="34"/>
      <c r="I91" s="34"/>
      <c r="J91" s="34"/>
    </row>
    <row r="92" spans="1:10" x14ac:dyDescent="0.3">
      <c r="A92" s="29"/>
      <c r="B92" s="35"/>
      <c r="C92" s="34"/>
      <c r="D92" s="34"/>
      <c r="E92" s="34"/>
      <c r="F92" s="34"/>
      <c r="G92" s="34"/>
      <c r="H92" s="34"/>
      <c r="I92" s="34"/>
      <c r="J92" s="34"/>
    </row>
    <row r="93" spans="1:10" x14ac:dyDescent="0.3">
      <c r="A93" s="29"/>
      <c r="B93" s="35"/>
      <c r="C93" s="34"/>
      <c r="D93" s="34"/>
      <c r="E93" s="34"/>
      <c r="F93" s="34"/>
      <c r="G93" s="34"/>
      <c r="H93" s="34"/>
      <c r="I93" s="34"/>
      <c r="J93" s="34"/>
    </row>
    <row r="94" spans="1:10" x14ac:dyDescent="0.3">
      <c r="A94" s="29"/>
      <c r="B94" s="35"/>
      <c r="C94" s="34"/>
      <c r="D94" s="34"/>
      <c r="E94" s="34"/>
      <c r="F94" s="34"/>
      <c r="G94" s="34"/>
      <c r="H94" s="34"/>
      <c r="I94" s="34"/>
      <c r="J94" s="34"/>
    </row>
    <row r="95" spans="1:10" x14ac:dyDescent="0.3">
      <c r="A95" s="29"/>
      <c r="B95" s="35"/>
      <c r="C95" s="34"/>
      <c r="D95" s="34"/>
      <c r="E95" s="34"/>
      <c r="F95" s="34"/>
      <c r="G95" s="34"/>
      <c r="H95" s="34"/>
      <c r="I95" s="34"/>
      <c r="J95" s="34"/>
    </row>
    <row r="96" spans="1:10" x14ac:dyDescent="0.3">
      <c r="A96" s="29"/>
      <c r="B96" s="35"/>
      <c r="C96" s="34"/>
      <c r="D96" s="34"/>
      <c r="E96" s="34"/>
      <c r="F96" s="34"/>
      <c r="G96" s="34"/>
      <c r="H96" s="34"/>
      <c r="I96" s="34"/>
      <c r="J96" s="34"/>
    </row>
    <row r="97" spans="1:10" x14ac:dyDescent="0.3">
      <c r="A97" s="29"/>
      <c r="B97" s="35"/>
      <c r="C97" s="34"/>
      <c r="D97" s="34"/>
      <c r="E97" s="34"/>
      <c r="F97" s="34"/>
      <c r="G97" s="34"/>
      <c r="H97" s="34"/>
      <c r="I97" s="34"/>
      <c r="J97" s="34"/>
    </row>
    <row r="98" spans="1:10" x14ac:dyDescent="0.3">
      <c r="A98" s="29"/>
      <c r="B98" s="35"/>
      <c r="C98" s="34"/>
      <c r="D98" s="34"/>
      <c r="E98" s="34"/>
      <c r="F98" s="34"/>
      <c r="G98" s="34"/>
      <c r="H98" s="34"/>
      <c r="I98" s="34"/>
      <c r="J98" s="34"/>
    </row>
    <row r="99" spans="1:10" x14ac:dyDescent="0.3">
      <c r="A99" s="29"/>
      <c r="B99" s="35"/>
      <c r="C99" s="34"/>
      <c r="D99" s="34"/>
      <c r="E99" s="34"/>
      <c r="F99" s="34"/>
      <c r="G99" s="34"/>
      <c r="H99" s="34"/>
      <c r="I99" s="34"/>
      <c r="J99" s="34"/>
    </row>
    <row r="100" spans="1:10" x14ac:dyDescent="0.3">
      <c r="A100" s="29"/>
      <c r="B100" s="35"/>
      <c r="C100" s="34"/>
      <c r="D100" s="34"/>
      <c r="E100" s="34"/>
      <c r="F100" s="34"/>
      <c r="G100" s="34"/>
      <c r="H100" s="34"/>
      <c r="I100" s="34"/>
      <c r="J100" s="34"/>
    </row>
    <row r="101" spans="1:10" x14ac:dyDescent="0.3">
      <c r="A101" s="29"/>
      <c r="B101" s="35"/>
      <c r="C101" s="34"/>
      <c r="D101" s="34"/>
      <c r="E101" s="34"/>
      <c r="F101" s="34"/>
      <c r="G101" s="34"/>
      <c r="H101" s="34"/>
      <c r="I101" s="34"/>
      <c r="J101" s="34"/>
    </row>
    <row r="102" spans="1:10" x14ac:dyDescent="0.3">
      <c r="A102" s="29"/>
      <c r="B102" s="35"/>
      <c r="C102" s="34"/>
      <c r="D102" s="34"/>
      <c r="E102" s="34"/>
      <c r="F102" s="34"/>
      <c r="G102" s="34"/>
      <c r="H102" s="34"/>
      <c r="I102" s="34"/>
      <c r="J102" s="34"/>
    </row>
    <row r="103" spans="1:10" x14ac:dyDescent="0.3">
      <c r="A103" s="29"/>
      <c r="B103" s="35"/>
      <c r="C103" s="34"/>
      <c r="D103" s="34"/>
      <c r="E103" s="34"/>
      <c r="F103" s="34"/>
      <c r="G103" s="34"/>
      <c r="H103" s="34"/>
      <c r="I103" s="34"/>
      <c r="J103" s="34"/>
    </row>
    <row r="104" spans="1:10" x14ac:dyDescent="0.3">
      <c r="A104" s="29"/>
      <c r="B104" s="35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3">
      <c r="A105" s="29"/>
      <c r="B105" s="35"/>
      <c r="C105" s="34"/>
      <c r="D105" s="34"/>
      <c r="E105" s="34"/>
      <c r="F105" s="34"/>
      <c r="G105" s="34"/>
      <c r="H105" s="34"/>
      <c r="I105" s="34"/>
      <c r="J105" s="34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5"/>
  <sheetViews>
    <sheetView topLeftCell="F7" workbookViewId="0">
      <selection activeCell="J20" sqref="J20"/>
    </sheetView>
  </sheetViews>
  <sheetFormatPr defaultRowHeight="14.4" x14ac:dyDescent="0.3"/>
  <cols>
    <col min="2" max="2" width="18.6640625" bestFit="1" customWidth="1"/>
    <col min="12" max="12" width="39" customWidth="1"/>
    <col min="13" max="13" width="15.6640625" customWidth="1"/>
    <col min="14" max="14" width="16.109375" customWidth="1"/>
    <col min="15" max="15" width="16" customWidth="1"/>
    <col min="16" max="16" width="13.44140625" customWidth="1"/>
    <col min="17" max="17" width="12.6640625" customWidth="1"/>
    <col min="18" max="18" width="12.109375" customWidth="1"/>
    <col min="19" max="19" width="11.33203125" customWidth="1"/>
  </cols>
  <sheetData>
    <row r="1" spans="1:16" ht="20.399999999999999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ht="20.399999999999999" customHeight="1" x14ac:dyDescent="0.3">
      <c r="A2" s="22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22.95" customHeight="1" x14ac:dyDescent="0.3">
      <c r="A3" s="21" t="s">
        <v>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x14ac:dyDescent="0.3">
      <c r="A4" s="23" t="s">
        <v>88</v>
      </c>
      <c r="B4" s="23"/>
      <c r="C4" s="23"/>
      <c r="D4" s="23"/>
      <c r="E4" s="23" t="s">
        <v>29</v>
      </c>
      <c r="F4" s="23"/>
      <c r="G4" s="23"/>
      <c r="H4" s="23"/>
      <c r="I4" s="23"/>
      <c r="J4" s="23"/>
      <c r="L4" s="1"/>
      <c r="M4" s="23" t="s">
        <v>10</v>
      </c>
      <c r="N4" s="23"/>
      <c r="O4" s="23"/>
    </row>
    <row r="5" spans="1:16" ht="57.6" x14ac:dyDescent="0.3">
      <c r="A5" s="1" t="s">
        <v>1</v>
      </c>
      <c r="B5" s="1" t="s">
        <v>2</v>
      </c>
      <c r="C5" s="2" t="s">
        <v>42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30</v>
      </c>
    </row>
    <row r="6" spans="1:16" x14ac:dyDescent="0.3">
      <c r="A6" s="3">
        <v>1</v>
      </c>
      <c r="B6" s="12" t="s">
        <v>41</v>
      </c>
      <c r="C6" s="14">
        <v>9309</v>
      </c>
      <c r="D6" s="13">
        <v>9.4499999999999993</v>
      </c>
      <c r="E6" s="13">
        <v>9.6</v>
      </c>
      <c r="F6" s="13">
        <v>9.3800000000000008</v>
      </c>
      <c r="G6" s="13">
        <v>9.08</v>
      </c>
      <c r="H6" s="13">
        <v>10</v>
      </c>
      <c r="I6" s="13">
        <v>10</v>
      </c>
      <c r="J6" s="13">
        <v>9.58</v>
      </c>
      <c r="L6" s="4">
        <v>1</v>
      </c>
      <c r="M6" s="3">
        <f>COUNTIFS($D$6:$D$105, "&lt;10.01", $D$6:$D$105, "&gt;7.99")</f>
        <v>4</v>
      </c>
      <c r="N6" s="7">
        <f>COUNTIFS($D$6:$D$105, "&lt;8.0", $D$6:$D$105, "&gt;5.99")</f>
        <v>6</v>
      </c>
      <c r="O6" s="3">
        <f>COUNTIF($D$6:$D$105, "&lt;6")</f>
        <v>1</v>
      </c>
      <c r="P6" s="1">
        <f>M6+N6+O6</f>
        <v>11</v>
      </c>
    </row>
    <row r="7" spans="1:16" x14ac:dyDescent="0.3">
      <c r="A7" s="3">
        <v>2</v>
      </c>
      <c r="B7" s="12" t="s">
        <v>43</v>
      </c>
      <c r="C7" s="14">
        <v>9311</v>
      </c>
      <c r="D7" s="13">
        <v>8.09</v>
      </c>
      <c r="E7" s="13">
        <v>8.3000000000000007</v>
      </c>
      <c r="F7" s="13">
        <v>9.3800000000000008</v>
      </c>
      <c r="G7" s="13">
        <v>9.08</v>
      </c>
      <c r="H7" s="13">
        <v>9.5</v>
      </c>
      <c r="I7" s="13">
        <v>9.5</v>
      </c>
      <c r="J7" s="13">
        <v>9.01</v>
      </c>
      <c r="L7" s="5">
        <v>2</v>
      </c>
      <c r="M7" s="7">
        <f>COUNTIFS($E$6:$E$105, "&lt;10.01", $E$6:$E$105, "&gt;7.99")</f>
        <v>8</v>
      </c>
      <c r="N7" s="3">
        <f>COUNTIFS($E$6:$E$105, "&lt;8.0", $E$6:$E$105, "&gt;5.99")</f>
        <v>3</v>
      </c>
      <c r="O7" s="3">
        <f>COUNTIF($E$6:$E$105, "&lt;6")</f>
        <v>0</v>
      </c>
      <c r="P7" s="1">
        <f t="shared" ref="P7:P12" si="0">M7+N7+O7</f>
        <v>11</v>
      </c>
    </row>
    <row r="8" spans="1:16" x14ac:dyDescent="0.3">
      <c r="A8" s="3">
        <v>3</v>
      </c>
      <c r="B8" s="12" t="s">
        <v>44</v>
      </c>
      <c r="C8" s="14">
        <v>9320</v>
      </c>
      <c r="D8" s="13">
        <v>8.91</v>
      </c>
      <c r="E8" s="13">
        <v>9</v>
      </c>
      <c r="F8" s="13">
        <v>9.6199999999999992</v>
      </c>
      <c r="G8" s="13">
        <v>9.31</v>
      </c>
      <c r="H8" s="13">
        <v>10</v>
      </c>
      <c r="I8" s="13">
        <v>9.75</v>
      </c>
      <c r="J8" s="13">
        <v>9.4499999999999993</v>
      </c>
      <c r="L8" s="5">
        <v>3</v>
      </c>
      <c r="M8" s="3">
        <f>COUNTIFS($F$6:$F$105, "&lt;10.01", $F$6:$F$105, "&gt;7.99")</f>
        <v>11</v>
      </c>
      <c r="N8" s="3">
        <f>COUNTIFS($F$6:$F$105, "&lt;8.0", $F$6:$F$105, "&gt;5.99")</f>
        <v>0</v>
      </c>
      <c r="O8" s="3">
        <f>COUNTIF($F$6:$F$105, "&lt;6")</f>
        <v>0</v>
      </c>
      <c r="P8" s="1">
        <f t="shared" si="0"/>
        <v>11</v>
      </c>
    </row>
    <row r="9" spans="1:16" x14ac:dyDescent="0.3">
      <c r="A9" s="3">
        <v>4</v>
      </c>
      <c r="B9" s="12" t="s">
        <v>45</v>
      </c>
      <c r="C9" s="14">
        <v>9336</v>
      </c>
      <c r="D9" s="13">
        <v>6.82</v>
      </c>
      <c r="E9" s="13">
        <v>8</v>
      </c>
      <c r="F9" s="13">
        <v>9.15</v>
      </c>
      <c r="G9" s="13">
        <v>9</v>
      </c>
      <c r="H9" s="13">
        <v>9</v>
      </c>
      <c r="I9" s="13">
        <v>8.75</v>
      </c>
      <c r="J9" s="13">
        <v>8.51</v>
      </c>
      <c r="L9" s="5">
        <v>4</v>
      </c>
      <c r="M9" s="3">
        <f>COUNTIFS($G$6:$G$105, "&lt;10.01", $G$6:$G$105, "&gt;7.99")</f>
        <v>11</v>
      </c>
      <c r="N9" s="3">
        <f>COUNTIFS($G$6:$G$105, "&lt;8.0", $G$6:$G$105, "&gt;5.99")</f>
        <v>0</v>
      </c>
      <c r="O9" s="3">
        <f>COUNTIF($G$6:$G$105, "&lt;6")</f>
        <v>0</v>
      </c>
      <c r="P9" s="1">
        <f t="shared" si="0"/>
        <v>11</v>
      </c>
    </row>
    <row r="10" spans="1:16" x14ac:dyDescent="0.3">
      <c r="A10" s="3">
        <v>5</v>
      </c>
      <c r="B10" s="12" t="s">
        <v>46</v>
      </c>
      <c r="C10" s="14">
        <v>9343</v>
      </c>
      <c r="D10" s="13">
        <v>7.27</v>
      </c>
      <c r="E10" s="13">
        <v>8.3000000000000007</v>
      </c>
      <c r="F10" s="13">
        <v>9.3800000000000008</v>
      </c>
      <c r="G10" s="13">
        <v>9.08</v>
      </c>
      <c r="H10" s="13">
        <v>8.75</v>
      </c>
      <c r="I10" s="13">
        <v>7.25</v>
      </c>
      <c r="J10" s="13">
        <v>8.3800000000000008</v>
      </c>
      <c r="L10" s="5">
        <v>5</v>
      </c>
      <c r="M10" s="3">
        <f>COUNTIFS($H$6:$H$105, "&lt;10.01", $H$6:$H$105, "&gt;7.99")</f>
        <v>9</v>
      </c>
      <c r="N10" s="3">
        <f>COUNTIFS($H$6:$H$105, "&lt;8.00", $H$6:$H$105, "&gt;5.99")</f>
        <v>1</v>
      </c>
      <c r="O10" s="3">
        <f>COUNTIF($H$6:$H$105, "&lt;6")</f>
        <v>1</v>
      </c>
      <c r="P10" s="1">
        <f t="shared" si="0"/>
        <v>11</v>
      </c>
    </row>
    <row r="11" spans="1:16" x14ac:dyDescent="0.3">
      <c r="A11" s="3">
        <v>6</v>
      </c>
      <c r="B11" s="12" t="s">
        <v>47</v>
      </c>
      <c r="C11" s="14">
        <v>9354</v>
      </c>
      <c r="D11" s="13">
        <v>7.82</v>
      </c>
      <c r="E11" s="13">
        <v>8.3000000000000007</v>
      </c>
      <c r="F11" s="13">
        <v>9.3800000000000008</v>
      </c>
      <c r="G11" s="13">
        <v>9.08</v>
      </c>
      <c r="H11" s="13">
        <v>10</v>
      </c>
      <c r="I11" s="13">
        <v>9.5</v>
      </c>
      <c r="J11" s="13">
        <v>9.06</v>
      </c>
      <c r="L11" s="5">
        <v>6</v>
      </c>
      <c r="M11" s="3">
        <f>COUNTIFS($I$6:$I$105, "&lt;10.01", $I$6:$I$105, "&gt;7.99")</f>
        <v>8</v>
      </c>
      <c r="N11" s="3">
        <f>COUNTIFS($I$6:$I$105, "&lt;8.00", $I$6:$I$105, "&gt;5.99")</f>
        <v>3</v>
      </c>
      <c r="O11" s="3">
        <f>COUNTIF($I$6:$I$105, "&lt;6")</f>
        <v>0</v>
      </c>
      <c r="P11" s="1">
        <f t="shared" si="0"/>
        <v>11</v>
      </c>
    </row>
    <row r="12" spans="1:16" x14ac:dyDescent="0.3">
      <c r="A12" s="3">
        <v>7</v>
      </c>
      <c r="B12" s="12" t="s">
        <v>48</v>
      </c>
      <c r="C12" s="14">
        <v>9365</v>
      </c>
      <c r="D12" s="13">
        <v>6.27</v>
      </c>
      <c r="E12" s="13">
        <v>7.6</v>
      </c>
      <c r="F12" s="13">
        <v>9.15</v>
      </c>
      <c r="G12" s="13">
        <v>9.23</v>
      </c>
      <c r="H12" s="13">
        <v>8.75</v>
      </c>
      <c r="I12" s="13">
        <v>9</v>
      </c>
      <c r="J12" s="13">
        <v>8.41</v>
      </c>
      <c r="L12" s="6" t="s">
        <v>9</v>
      </c>
      <c r="M12" s="1">
        <f>COUNTIFS($J$6:$J$105, "&lt;10.01", $J$6:$J$105, "&gt;7.99")</f>
        <v>9</v>
      </c>
      <c r="N12" s="1">
        <f>COUNTIFS($J$6:$J$105, "&lt;8.0", $J$6:$J$105, "&gt;5.99")</f>
        <v>2</v>
      </c>
      <c r="O12" s="1">
        <f>COUNTIF($J$6:$J$105, "&lt;6")</f>
        <v>0</v>
      </c>
      <c r="P12" s="1">
        <f t="shared" si="0"/>
        <v>11</v>
      </c>
    </row>
    <row r="13" spans="1:16" x14ac:dyDescent="0.3">
      <c r="A13" s="3">
        <v>8</v>
      </c>
      <c r="B13" s="12" t="s">
        <v>49</v>
      </c>
      <c r="C13" s="14">
        <v>9371</v>
      </c>
      <c r="D13" s="13">
        <v>5.73</v>
      </c>
      <c r="E13" s="13">
        <v>7.9</v>
      </c>
      <c r="F13" s="13">
        <v>8.6199999999999992</v>
      </c>
      <c r="G13" s="13">
        <v>8.31</v>
      </c>
      <c r="H13" s="13">
        <v>5.75</v>
      </c>
      <c r="I13" s="13">
        <v>6.75</v>
      </c>
      <c r="J13" s="13">
        <v>7.21</v>
      </c>
    </row>
    <row r="14" spans="1:16" x14ac:dyDescent="0.3">
      <c r="A14" s="3">
        <v>9</v>
      </c>
      <c r="B14" s="12" t="s">
        <v>50</v>
      </c>
      <c r="C14" s="14">
        <v>9401</v>
      </c>
      <c r="D14" s="13">
        <v>6.45</v>
      </c>
      <c r="E14" s="13">
        <v>7.7</v>
      </c>
      <c r="F14" s="13">
        <v>8.69</v>
      </c>
      <c r="G14" s="13">
        <v>9</v>
      </c>
      <c r="H14" s="13">
        <v>7.75</v>
      </c>
      <c r="I14" s="13">
        <v>8</v>
      </c>
      <c r="J14" s="13">
        <v>7.99</v>
      </c>
    </row>
    <row r="15" spans="1:16" x14ac:dyDescent="0.3">
      <c r="A15" s="25">
        <v>10</v>
      </c>
      <c r="B15" s="26" t="s">
        <v>51</v>
      </c>
      <c r="C15" s="27">
        <v>9415</v>
      </c>
      <c r="D15" s="28">
        <v>9.73</v>
      </c>
      <c r="E15" s="28">
        <v>8.4</v>
      </c>
      <c r="F15" s="28">
        <v>8.92</v>
      </c>
      <c r="G15" s="28">
        <v>9.77</v>
      </c>
      <c r="H15" s="28">
        <v>9.25</v>
      </c>
      <c r="I15" s="28">
        <v>7.25</v>
      </c>
      <c r="J15" s="28">
        <v>8.9</v>
      </c>
    </row>
    <row r="16" spans="1:16" x14ac:dyDescent="0.3">
      <c r="A16" s="3">
        <v>11</v>
      </c>
      <c r="B16" s="36" t="s">
        <v>52</v>
      </c>
      <c r="C16" s="37">
        <v>9428</v>
      </c>
      <c r="D16" s="38">
        <v>7.82</v>
      </c>
      <c r="E16" s="38">
        <v>8.3000000000000007</v>
      </c>
      <c r="F16" s="38">
        <v>9.3800000000000008</v>
      </c>
      <c r="G16" s="38">
        <v>9.08</v>
      </c>
      <c r="H16" s="38">
        <v>9</v>
      </c>
      <c r="I16" s="38">
        <v>9.5</v>
      </c>
      <c r="J16" s="38">
        <v>8.89</v>
      </c>
    </row>
    <row r="17" spans="1:19" ht="72" x14ac:dyDescent="0.3">
      <c r="A17" s="29"/>
      <c r="B17" s="30"/>
      <c r="C17" s="31"/>
      <c r="D17" s="32"/>
      <c r="E17" s="32"/>
      <c r="F17" s="32"/>
      <c r="G17" s="32"/>
      <c r="H17" s="32"/>
      <c r="I17" s="32"/>
      <c r="J17" s="32"/>
      <c r="L17" s="8" t="s">
        <v>89</v>
      </c>
      <c r="M17" s="19" t="s">
        <v>15</v>
      </c>
      <c r="N17" s="19"/>
      <c r="O17" s="19"/>
      <c r="P17" s="19"/>
      <c r="Q17" s="19"/>
      <c r="R17" s="19"/>
      <c r="S17" s="2" t="s">
        <v>16</v>
      </c>
    </row>
    <row r="18" spans="1:19" x14ac:dyDescent="0.3">
      <c r="A18" s="29"/>
      <c r="B18" s="30"/>
      <c r="C18" s="31"/>
      <c r="D18" s="32"/>
      <c r="E18" s="32"/>
      <c r="F18" s="32"/>
      <c r="G18" s="32"/>
      <c r="H18" s="32"/>
      <c r="I18" s="32"/>
      <c r="J18" s="32"/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6" t="s">
        <v>9</v>
      </c>
    </row>
    <row r="19" spans="1:19" x14ac:dyDescent="0.3">
      <c r="A19" s="29"/>
      <c r="B19" s="30"/>
      <c r="C19" s="31"/>
      <c r="D19" s="32"/>
      <c r="E19" s="32"/>
      <c r="F19" s="32"/>
      <c r="G19" s="32"/>
      <c r="H19" s="32"/>
      <c r="I19" s="32"/>
      <c r="J19" s="32"/>
      <c r="L19" s="1" t="s">
        <v>18</v>
      </c>
      <c r="M19" s="24"/>
      <c r="N19" s="24"/>
      <c r="O19" s="24"/>
      <c r="P19" s="24"/>
      <c r="Q19" s="24"/>
      <c r="R19" s="24"/>
      <c r="S19" s="24"/>
    </row>
    <row r="20" spans="1:19" x14ac:dyDescent="0.3">
      <c r="A20" s="29"/>
      <c r="B20" s="30"/>
      <c r="C20" s="31"/>
      <c r="D20" s="32"/>
      <c r="E20" s="32"/>
      <c r="F20" s="32"/>
      <c r="G20" s="32"/>
      <c r="H20" s="32"/>
      <c r="I20" s="32"/>
      <c r="J20" s="32"/>
      <c r="L20" s="9" t="s">
        <v>19</v>
      </c>
      <c r="M20" s="1">
        <f>P6</f>
        <v>11</v>
      </c>
      <c r="N20" s="1">
        <f>P7</f>
        <v>11</v>
      </c>
      <c r="O20" s="1">
        <f>P8</f>
        <v>11</v>
      </c>
      <c r="P20" s="1">
        <f>P9</f>
        <v>11</v>
      </c>
      <c r="Q20" s="1">
        <f>P10</f>
        <v>11</v>
      </c>
      <c r="R20" s="1">
        <f>P11</f>
        <v>11</v>
      </c>
      <c r="S20" s="16">
        <f>P12</f>
        <v>11</v>
      </c>
    </row>
    <row r="21" spans="1:19" x14ac:dyDescent="0.3">
      <c r="A21" s="29"/>
      <c r="B21" s="30"/>
      <c r="C21" s="31"/>
      <c r="D21" s="32"/>
      <c r="E21" s="32"/>
      <c r="F21" s="32"/>
      <c r="G21" s="32"/>
      <c r="H21" s="32"/>
      <c r="I21" s="32"/>
      <c r="J21" s="32"/>
      <c r="L21" s="9" t="s">
        <v>20</v>
      </c>
      <c r="M21" s="1">
        <f>M6+N6</f>
        <v>10</v>
      </c>
      <c r="N21" s="1">
        <f>M7+N7</f>
        <v>11</v>
      </c>
      <c r="O21" s="1">
        <f>M8+N8</f>
        <v>11</v>
      </c>
      <c r="P21" s="1">
        <f>M9+N9</f>
        <v>11</v>
      </c>
      <c r="Q21" s="1">
        <f>M10+N10</f>
        <v>10</v>
      </c>
      <c r="R21" s="1">
        <f>M11+N11</f>
        <v>11</v>
      </c>
      <c r="S21" s="1">
        <f>M12+N12</f>
        <v>11</v>
      </c>
    </row>
    <row r="22" spans="1:19" x14ac:dyDescent="0.3">
      <c r="A22" s="29"/>
      <c r="B22" s="30"/>
      <c r="C22" s="31"/>
      <c r="D22" s="32"/>
      <c r="E22" s="32"/>
      <c r="F22" s="32"/>
      <c r="G22" s="32"/>
      <c r="H22" s="32"/>
      <c r="I22" s="32"/>
      <c r="J22" s="32"/>
      <c r="L22" s="10" t="s">
        <v>21</v>
      </c>
      <c r="M22" s="6">
        <f>M21/M20*100</f>
        <v>90.909090909090907</v>
      </c>
      <c r="N22" s="6">
        <f>N21/N20*100</f>
        <v>100</v>
      </c>
      <c r="O22" s="6">
        <f t="shared" ref="O22:S22" si="1">O21/O20*100</f>
        <v>100</v>
      </c>
      <c r="P22" s="6">
        <f t="shared" si="1"/>
        <v>100</v>
      </c>
      <c r="Q22" s="6">
        <f t="shared" si="1"/>
        <v>90.909090909090907</v>
      </c>
      <c r="R22" s="6">
        <f t="shared" si="1"/>
        <v>100</v>
      </c>
      <c r="S22" s="6">
        <f t="shared" si="1"/>
        <v>100</v>
      </c>
    </row>
    <row r="23" spans="1:19" x14ac:dyDescent="0.3">
      <c r="A23" s="29"/>
      <c r="B23" s="30"/>
      <c r="C23" s="31"/>
      <c r="D23" s="32"/>
      <c r="E23" s="32"/>
      <c r="F23" s="32"/>
      <c r="G23" s="32"/>
      <c r="H23" s="32"/>
      <c r="I23" s="32"/>
      <c r="J23" s="32"/>
      <c r="L23" s="11" t="s">
        <v>22</v>
      </c>
      <c r="M23" s="11" t="str">
        <f>IF(M22&gt;=75, "3", IF(M22&gt;=60, "2", IF(M22&gt;=50, "1", "0")))</f>
        <v>3</v>
      </c>
      <c r="N23" s="11" t="str">
        <f t="shared" ref="N23:S23" si="2">IF(N22&gt;=75, "3", IF(N22&gt;=60, "2", IF(N22&gt;=50, "1", "0")))</f>
        <v>3</v>
      </c>
      <c r="O23" s="11" t="str">
        <f t="shared" si="2"/>
        <v>3</v>
      </c>
      <c r="P23" s="11" t="str">
        <f t="shared" si="2"/>
        <v>3</v>
      </c>
      <c r="Q23" s="11" t="str">
        <f t="shared" si="2"/>
        <v>3</v>
      </c>
      <c r="R23" s="11" t="str">
        <f t="shared" si="2"/>
        <v>3</v>
      </c>
      <c r="S23" s="11" t="str">
        <f t="shared" si="2"/>
        <v>3</v>
      </c>
    </row>
    <row r="24" spans="1:19" x14ac:dyDescent="0.3">
      <c r="A24" s="29"/>
      <c r="B24" s="30"/>
      <c r="C24" s="31"/>
      <c r="D24" s="32"/>
      <c r="E24" s="32"/>
      <c r="F24" s="32"/>
      <c r="G24" s="32"/>
      <c r="H24" s="32"/>
      <c r="I24" s="32"/>
      <c r="J24" s="32"/>
    </row>
    <row r="25" spans="1:19" ht="61.95" customHeight="1" x14ac:dyDescent="0.3">
      <c r="A25" s="29"/>
      <c r="B25" s="30"/>
      <c r="C25" s="31"/>
      <c r="D25" s="32"/>
      <c r="E25" s="32"/>
      <c r="F25" s="32"/>
      <c r="G25" s="32"/>
      <c r="H25" s="32"/>
      <c r="I25" s="32"/>
      <c r="J25" s="32"/>
      <c r="L25" s="20" t="s">
        <v>40</v>
      </c>
      <c r="M25" s="20"/>
      <c r="N25" s="20"/>
      <c r="O25" s="20"/>
      <c r="P25" s="20"/>
      <c r="Q25" s="20"/>
      <c r="R25" s="20"/>
      <c r="S25" s="20"/>
    </row>
    <row r="26" spans="1:19" x14ac:dyDescent="0.3">
      <c r="A26" s="29"/>
      <c r="B26" s="30"/>
      <c r="C26" s="31"/>
      <c r="D26" s="32"/>
      <c r="E26" s="32"/>
      <c r="F26" s="32"/>
      <c r="G26" s="32"/>
      <c r="H26" s="32"/>
      <c r="I26" s="32"/>
      <c r="J26" s="32"/>
    </row>
    <row r="27" spans="1:19" x14ac:dyDescent="0.3">
      <c r="A27" s="29"/>
      <c r="B27" s="30"/>
      <c r="C27" s="31"/>
      <c r="D27" s="32"/>
      <c r="E27" s="32"/>
      <c r="F27" s="32"/>
      <c r="G27" s="32"/>
      <c r="H27" s="32"/>
      <c r="I27" s="32"/>
      <c r="J27" s="32"/>
    </row>
    <row r="28" spans="1:19" x14ac:dyDescent="0.3">
      <c r="A28" s="29"/>
      <c r="B28" s="30"/>
      <c r="C28" s="33"/>
      <c r="D28" s="32"/>
      <c r="E28" s="32"/>
      <c r="F28" s="32"/>
      <c r="G28" s="32"/>
      <c r="H28" s="32"/>
      <c r="I28" s="32"/>
      <c r="J28" s="32"/>
    </row>
    <row r="29" spans="1:19" x14ac:dyDescent="0.3">
      <c r="A29" s="29"/>
      <c r="B29" s="30"/>
      <c r="C29" s="31"/>
      <c r="D29" s="32"/>
      <c r="E29" s="32"/>
      <c r="F29" s="32"/>
      <c r="G29" s="32"/>
      <c r="H29" s="32"/>
      <c r="I29" s="32"/>
      <c r="J29" s="32"/>
    </row>
    <row r="30" spans="1:19" x14ac:dyDescent="0.3">
      <c r="A30" s="29"/>
      <c r="B30" s="30"/>
      <c r="C30" s="31"/>
      <c r="D30" s="32"/>
      <c r="E30" s="32"/>
      <c r="F30" s="32"/>
      <c r="G30" s="32"/>
      <c r="H30" s="32"/>
      <c r="I30" s="32"/>
      <c r="J30" s="32"/>
    </row>
    <row r="31" spans="1:19" x14ac:dyDescent="0.3">
      <c r="A31" s="29"/>
      <c r="B31" s="30"/>
      <c r="C31" s="31"/>
      <c r="D31" s="32"/>
      <c r="E31" s="32"/>
      <c r="F31" s="32"/>
      <c r="G31" s="32"/>
      <c r="H31" s="32"/>
      <c r="I31" s="32"/>
      <c r="J31" s="32"/>
    </row>
    <row r="32" spans="1:19" x14ac:dyDescent="0.3">
      <c r="A32" s="29"/>
      <c r="B32" s="30"/>
      <c r="C32" s="31"/>
      <c r="D32" s="32"/>
      <c r="E32" s="32"/>
      <c r="F32" s="32"/>
      <c r="G32" s="32"/>
      <c r="H32" s="32"/>
      <c r="I32" s="32"/>
      <c r="J32" s="32"/>
    </row>
    <row r="33" spans="1:10" x14ac:dyDescent="0.3">
      <c r="A33" s="29"/>
      <c r="B33" s="30"/>
      <c r="C33" s="31"/>
      <c r="D33" s="32"/>
      <c r="E33" s="32"/>
      <c r="F33" s="32"/>
      <c r="G33" s="32"/>
      <c r="H33" s="32"/>
      <c r="I33" s="32"/>
      <c r="J33" s="32"/>
    </row>
    <row r="34" spans="1:10" x14ac:dyDescent="0.3">
      <c r="A34" s="29"/>
      <c r="B34" s="30"/>
      <c r="C34" s="31"/>
      <c r="D34" s="32"/>
      <c r="E34" s="32"/>
      <c r="F34" s="32"/>
      <c r="G34" s="32"/>
      <c r="H34" s="32"/>
      <c r="I34" s="32"/>
      <c r="J34" s="32"/>
    </row>
    <row r="35" spans="1:10" x14ac:dyDescent="0.3">
      <c r="A35" s="29"/>
      <c r="B35" s="30"/>
      <c r="C35" s="31"/>
      <c r="D35" s="32"/>
      <c r="E35" s="32"/>
      <c r="F35" s="32"/>
      <c r="G35" s="32"/>
      <c r="H35" s="32"/>
      <c r="I35" s="32"/>
      <c r="J35" s="32"/>
    </row>
    <row r="36" spans="1:10" x14ac:dyDescent="0.3">
      <c r="A36" s="29"/>
      <c r="B36" s="30"/>
      <c r="C36" s="31"/>
      <c r="D36" s="32"/>
      <c r="E36" s="32"/>
      <c r="F36" s="32"/>
      <c r="G36" s="32"/>
      <c r="H36" s="32"/>
      <c r="I36" s="32"/>
      <c r="J36" s="32"/>
    </row>
    <row r="37" spans="1:10" x14ac:dyDescent="0.3">
      <c r="A37" s="29"/>
      <c r="B37" s="30"/>
      <c r="C37" s="33"/>
      <c r="D37" s="32"/>
      <c r="E37" s="32"/>
      <c r="F37" s="32"/>
      <c r="G37" s="32"/>
      <c r="H37" s="32"/>
      <c r="I37" s="32"/>
      <c r="J37" s="32"/>
    </row>
    <row r="38" spans="1:10" x14ac:dyDescent="0.3">
      <c r="A38" s="29"/>
      <c r="B38" s="30"/>
      <c r="C38" s="33"/>
      <c r="D38" s="32"/>
      <c r="E38" s="32"/>
      <c r="F38" s="32"/>
      <c r="G38" s="32"/>
      <c r="H38" s="32"/>
      <c r="I38" s="32"/>
      <c r="J38" s="32"/>
    </row>
    <row r="39" spans="1:10" x14ac:dyDescent="0.3">
      <c r="A39" s="29"/>
      <c r="B39" s="30"/>
      <c r="C39" s="31"/>
      <c r="D39" s="32"/>
      <c r="E39" s="32"/>
      <c r="F39" s="32"/>
      <c r="G39" s="32"/>
      <c r="H39" s="32"/>
      <c r="I39" s="32"/>
      <c r="J39" s="32"/>
    </row>
    <row r="40" spans="1:10" x14ac:dyDescent="0.3">
      <c r="A40" s="29"/>
      <c r="B40" s="30"/>
      <c r="C40" s="33"/>
      <c r="D40" s="32"/>
      <c r="E40" s="32"/>
      <c r="F40" s="32"/>
      <c r="G40" s="32"/>
      <c r="H40" s="32"/>
      <c r="I40" s="32"/>
      <c r="J40" s="32"/>
    </row>
    <row r="41" spans="1:10" x14ac:dyDescent="0.3">
      <c r="A41" s="29"/>
      <c r="B41" s="30"/>
      <c r="C41" s="31"/>
      <c r="D41" s="32"/>
      <c r="E41" s="32"/>
      <c r="F41" s="32"/>
      <c r="G41" s="32"/>
      <c r="H41" s="32"/>
      <c r="I41" s="32"/>
      <c r="J41" s="32"/>
    </row>
    <row r="42" spans="1:10" x14ac:dyDescent="0.3">
      <c r="A42" s="29"/>
      <c r="B42" s="30"/>
      <c r="C42" s="31"/>
      <c r="D42" s="32"/>
      <c r="E42" s="32"/>
      <c r="F42" s="32"/>
      <c r="G42" s="32"/>
      <c r="H42" s="32"/>
      <c r="I42" s="32"/>
      <c r="J42" s="32"/>
    </row>
    <row r="43" spans="1:10" x14ac:dyDescent="0.3">
      <c r="A43" s="29"/>
      <c r="B43" s="30"/>
      <c r="C43" s="31"/>
      <c r="D43" s="32"/>
      <c r="E43" s="32"/>
      <c r="F43" s="32"/>
      <c r="G43" s="32"/>
      <c r="H43" s="32"/>
      <c r="I43" s="32"/>
      <c r="J43" s="32"/>
    </row>
    <row r="44" spans="1:10" x14ac:dyDescent="0.3">
      <c r="A44" s="29"/>
      <c r="B44" s="30"/>
      <c r="C44" s="31"/>
      <c r="D44" s="32"/>
      <c r="E44" s="32"/>
      <c r="F44" s="32"/>
      <c r="G44" s="32"/>
      <c r="H44" s="32"/>
      <c r="I44" s="32"/>
      <c r="J44" s="32"/>
    </row>
    <row r="45" spans="1:10" x14ac:dyDescent="0.3">
      <c r="A45" s="29"/>
      <c r="B45" s="30"/>
      <c r="C45" s="31"/>
      <c r="D45" s="32"/>
      <c r="E45" s="32"/>
      <c r="F45" s="32"/>
      <c r="G45" s="32"/>
      <c r="H45" s="32"/>
      <c r="I45" s="32"/>
      <c r="J45" s="32"/>
    </row>
    <row r="46" spans="1:10" x14ac:dyDescent="0.3">
      <c r="A46" s="29"/>
      <c r="B46" s="30"/>
      <c r="C46" s="31"/>
      <c r="D46" s="32"/>
      <c r="E46" s="32"/>
      <c r="F46" s="32"/>
      <c r="G46" s="32"/>
      <c r="H46" s="32"/>
      <c r="I46" s="32"/>
      <c r="J46" s="32"/>
    </row>
    <row r="47" spans="1:10" x14ac:dyDescent="0.3">
      <c r="A47" s="29"/>
      <c r="B47" s="30"/>
      <c r="C47" s="31"/>
      <c r="D47" s="32"/>
      <c r="E47" s="32"/>
      <c r="F47" s="32"/>
      <c r="G47" s="32"/>
      <c r="H47" s="32"/>
      <c r="I47" s="32"/>
      <c r="J47" s="32"/>
    </row>
    <row r="48" spans="1:10" x14ac:dyDescent="0.3">
      <c r="A48" s="29"/>
      <c r="B48" s="30"/>
      <c r="C48" s="31"/>
      <c r="D48" s="32"/>
      <c r="E48" s="32"/>
      <c r="F48" s="32"/>
      <c r="G48" s="32"/>
      <c r="H48" s="32"/>
      <c r="I48" s="32"/>
      <c r="J48" s="32"/>
    </row>
    <row r="49" spans="1:10" x14ac:dyDescent="0.3">
      <c r="A49" s="29"/>
      <c r="B49" s="30"/>
      <c r="C49" s="31"/>
      <c r="D49" s="32"/>
      <c r="E49" s="32"/>
      <c r="F49" s="32"/>
      <c r="G49" s="32"/>
      <c r="H49" s="32"/>
      <c r="I49" s="32"/>
      <c r="J49" s="32"/>
    </row>
    <row r="50" spans="1:10" x14ac:dyDescent="0.3">
      <c r="A50" s="29"/>
      <c r="B50" s="30"/>
      <c r="C50" s="31"/>
      <c r="D50" s="32"/>
      <c r="E50" s="32"/>
      <c r="F50" s="32"/>
      <c r="G50" s="32"/>
      <c r="H50" s="32"/>
      <c r="I50" s="32"/>
      <c r="J50" s="32"/>
    </row>
    <row r="51" spans="1:10" x14ac:dyDescent="0.3">
      <c r="A51" s="29"/>
      <c r="B51" s="30"/>
      <c r="C51" s="31"/>
      <c r="D51" s="32"/>
      <c r="E51" s="32"/>
      <c r="F51" s="32"/>
      <c r="G51" s="32"/>
      <c r="H51" s="32"/>
      <c r="I51" s="32"/>
      <c r="J51" s="32"/>
    </row>
    <row r="52" spans="1:10" x14ac:dyDescent="0.3">
      <c r="A52" s="29"/>
      <c r="B52" s="30"/>
      <c r="C52" s="31"/>
      <c r="D52" s="32"/>
      <c r="E52" s="32"/>
      <c r="F52" s="32"/>
      <c r="G52" s="32"/>
      <c r="H52" s="32"/>
      <c r="I52" s="32"/>
      <c r="J52" s="32"/>
    </row>
    <row r="53" spans="1:10" x14ac:dyDescent="0.3">
      <c r="A53" s="29"/>
      <c r="B53" s="30"/>
      <c r="C53" s="33"/>
      <c r="D53" s="32"/>
      <c r="E53" s="32"/>
      <c r="F53" s="32"/>
      <c r="G53" s="32"/>
      <c r="H53" s="32"/>
      <c r="I53" s="32"/>
      <c r="J53" s="32"/>
    </row>
    <row r="54" spans="1:10" x14ac:dyDescent="0.3">
      <c r="A54" s="29"/>
      <c r="B54" s="30"/>
      <c r="C54" s="31"/>
      <c r="D54" s="34"/>
      <c r="E54" s="34"/>
      <c r="F54" s="32"/>
      <c r="G54" s="32"/>
      <c r="H54" s="32"/>
      <c r="I54" s="32"/>
      <c r="J54" s="32"/>
    </row>
    <row r="55" spans="1:10" x14ac:dyDescent="0.3">
      <c r="A55" s="29"/>
      <c r="B55" s="30"/>
      <c r="C55" s="31"/>
      <c r="D55" s="34"/>
      <c r="E55" s="34"/>
      <c r="F55" s="32"/>
      <c r="G55" s="32"/>
      <c r="H55" s="32"/>
      <c r="I55" s="32"/>
      <c r="J55" s="32"/>
    </row>
    <row r="56" spans="1:10" x14ac:dyDescent="0.3">
      <c r="A56" s="29"/>
      <c r="B56" s="30"/>
      <c r="C56" s="31"/>
      <c r="D56" s="34"/>
      <c r="E56" s="34"/>
      <c r="F56" s="32"/>
      <c r="G56" s="32"/>
      <c r="H56" s="32"/>
      <c r="I56" s="32"/>
      <c r="J56" s="32"/>
    </row>
    <row r="57" spans="1:10" x14ac:dyDescent="0.3">
      <c r="A57" s="29"/>
      <c r="B57" s="30"/>
      <c r="C57" s="31"/>
      <c r="D57" s="34"/>
      <c r="E57" s="34"/>
      <c r="F57" s="32"/>
      <c r="G57" s="32"/>
      <c r="H57" s="32"/>
      <c r="I57" s="32"/>
      <c r="J57" s="32"/>
    </row>
    <row r="58" spans="1:10" x14ac:dyDescent="0.3">
      <c r="A58" s="29"/>
      <c r="B58" s="30"/>
      <c r="C58" s="31"/>
      <c r="D58" s="34"/>
      <c r="E58" s="34"/>
      <c r="F58" s="32"/>
      <c r="G58" s="32"/>
      <c r="H58" s="32"/>
      <c r="I58" s="32"/>
      <c r="J58" s="32"/>
    </row>
    <row r="59" spans="1:10" x14ac:dyDescent="0.3">
      <c r="A59" s="29"/>
      <c r="B59" s="35"/>
      <c r="C59" s="34"/>
      <c r="D59" s="34"/>
      <c r="E59" s="34"/>
      <c r="F59" s="34"/>
      <c r="G59" s="34"/>
      <c r="H59" s="34"/>
      <c r="I59" s="34"/>
      <c r="J59" s="34"/>
    </row>
    <row r="60" spans="1:10" x14ac:dyDescent="0.3">
      <c r="A60" s="29"/>
      <c r="B60" s="35"/>
      <c r="C60" s="34"/>
      <c r="D60" s="34"/>
      <c r="E60" s="34"/>
      <c r="F60" s="34"/>
      <c r="G60" s="34"/>
      <c r="H60" s="34"/>
      <c r="I60" s="34"/>
      <c r="J60" s="34"/>
    </row>
    <row r="61" spans="1:10" x14ac:dyDescent="0.3">
      <c r="A61" s="29"/>
      <c r="B61" s="35"/>
      <c r="C61" s="34"/>
      <c r="D61" s="34"/>
      <c r="E61" s="34"/>
      <c r="F61" s="34"/>
      <c r="G61" s="34"/>
      <c r="H61" s="34"/>
      <c r="I61" s="34"/>
      <c r="J61" s="34"/>
    </row>
    <row r="62" spans="1:10" x14ac:dyDescent="0.3">
      <c r="A62" s="29"/>
      <c r="B62" s="35"/>
      <c r="C62" s="34"/>
      <c r="D62" s="34"/>
      <c r="E62" s="34"/>
      <c r="F62" s="34"/>
      <c r="G62" s="34"/>
      <c r="H62" s="34"/>
      <c r="I62" s="34"/>
      <c r="J62" s="34"/>
    </row>
    <row r="63" spans="1:10" x14ac:dyDescent="0.3">
      <c r="A63" s="29"/>
      <c r="B63" s="35"/>
      <c r="C63" s="34"/>
      <c r="D63" s="34"/>
      <c r="E63" s="34"/>
      <c r="F63" s="34"/>
      <c r="G63" s="34"/>
      <c r="H63" s="34"/>
      <c r="I63" s="34"/>
      <c r="J63" s="34"/>
    </row>
    <row r="64" spans="1:10" x14ac:dyDescent="0.3">
      <c r="A64" s="29"/>
      <c r="B64" s="35"/>
      <c r="C64" s="34"/>
      <c r="D64" s="34"/>
      <c r="E64" s="34"/>
      <c r="F64" s="34"/>
      <c r="G64" s="34"/>
      <c r="H64" s="34"/>
      <c r="I64" s="34"/>
      <c r="J64" s="34"/>
    </row>
    <row r="65" spans="1:10" x14ac:dyDescent="0.3">
      <c r="A65" s="29"/>
      <c r="B65" s="35"/>
      <c r="C65" s="34"/>
      <c r="D65" s="34"/>
      <c r="E65" s="34"/>
      <c r="F65" s="34"/>
      <c r="G65" s="34"/>
      <c r="H65" s="34"/>
      <c r="I65" s="34"/>
      <c r="J65" s="34"/>
    </row>
    <row r="66" spans="1:10" x14ac:dyDescent="0.3">
      <c r="A66" s="29"/>
      <c r="B66" s="35"/>
      <c r="C66" s="34"/>
      <c r="D66" s="34"/>
      <c r="E66" s="34"/>
      <c r="F66" s="34"/>
      <c r="G66" s="34"/>
      <c r="H66" s="34"/>
      <c r="I66" s="34"/>
      <c r="J66" s="34"/>
    </row>
    <row r="67" spans="1:10" x14ac:dyDescent="0.3">
      <c r="A67" s="29"/>
      <c r="B67" s="35"/>
      <c r="C67" s="34"/>
      <c r="D67" s="34"/>
      <c r="E67" s="34"/>
      <c r="F67" s="34"/>
      <c r="G67" s="34"/>
      <c r="H67" s="34"/>
      <c r="I67" s="34"/>
      <c r="J67" s="34"/>
    </row>
    <row r="68" spans="1:10" x14ac:dyDescent="0.3">
      <c r="A68" s="29"/>
      <c r="B68" s="35"/>
      <c r="C68" s="34"/>
      <c r="D68" s="34"/>
      <c r="E68" s="34"/>
      <c r="F68" s="34"/>
      <c r="G68" s="34"/>
      <c r="H68" s="34"/>
      <c r="I68" s="34"/>
      <c r="J68" s="34"/>
    </row>
    <row r="69" spans="1:10" x14ac:dyDescent="0.3">
      <c r="A69" s="29"/>
      <c r="B69" s="35"/>
      <c r="C69" s="34"/>
      <c r="D69" s="34"/>
      <c r="E69" s="34"/>
      <c r="F69" s="34"/>
      <c r="G69" s="34"/>
      <c r="H69" s="34"/>
      <c r="I69" s="34"/>
      <c r="J69" s="34"/>
    </row>
    <row r="70" spans="1:10" x14ac:dyDescent="0.3">
      <c r="A70" s="29"/>
      <c r="B70" s="35"/>
      <c r="C70" s="34"/>
      <c r="D70" s="34"/>
      <c r="E70" s="34"/>
      <c r="F70" s="34"/>
      <c r="G70" s="34"/>
      <c r="H70" s="34"/>
      <c r="I70" s="34"/>
      <c r="J70" s="34"/>
    </row>
    <row r="71" spans="1:10" x14ac:dyDescent="0.3">
      <c r="A71" s="29"/>
      <c r="B71" s="35"/>
      <c r="C71" s="34"/>
      <c r="D71" s="34"/>
      <c r="E71" s="34"/>
      <c r="F71" s="34"/>
      <c r="G71" s="34"/>
      <c r="H71" s="34"/>
      <c r="I71" s="34"/>
      <c r="J71" s="34"/>
    </row>
    <row r="72" spans="1:10" x14ac:dyDescent="0.3">
      <c r="A72" s="29"/>
      <c r="B72" s="35"/>
      <c r="C72" s="34"/>
      <c r="D72" s="34"/>
      <c r="E72" s="34"/>
      <c r="F72" s="34"/>
      <c r="G72" s="34"/>
      <c r="H72" s="34"/>
      <c r="I72" s="34"/>
      <c r="J72" s="34"/>
    </row>
    <row r="73" spans="1:10" x14ac:dyDescent="0.3">
      <c r="A73" s="29"/>
      <c r="B73" s="35"/>
      <c r="C73" s="34"/>
      <c r="D73" s="34"/>
      <c r="E73" s="34"/>
      <c r="F73" s="34"/>
      <c r="G73" s="34"/>
      <c r="H73" s="34"/>
      <c r="I73" s="34"/>
      <c r="J73" s="34"/>
    </row>
    <row r="74" spans="1:10" x14ac:dyDescent="0.3">
      <c r="A74" s="29"/>
      <c r="B74" s="35"/>
      <c r="C74" s="34"/>
      <c r="D74" s="34"/>
      <c r="E74" s="34"/>
      <c r="F74" s="34"/>
      <c r="G74" s="34"/>
      <c r="H74" s="34"/>
      <c r="I74" s="34"/>
      <c r="J74" s="34"/>
    </row>
    <row r="75" spans="1:10" x14ac:dyDescent="0.3">
      <c r="A75" s="29"/>
      <c r="B75" s="35"/>
      <c r="C75" s="34"/>
      <c r="D75" s="34"/>
      <c r="E75" s="34"/>
      <c r="F75" s="34"/>
      <c r="G75" s="34"/>
      <c r="H75" s="34"/>
      <c r="I75" s="34"/>
      <c r="J75" s="34"/>
    </row>
    <row r="76" spans="1:10" x14ac:dyDescent="0.3">
      <c r="A76" s="29"/>
      <c r="B76" s="35"/>
      <c r="C76" s="34"/>
      <c r="D76" s="34"/>
      <c r="E76" s="34"/>
      <c r="F76" s="34"/>
      <c r="G76" s="34"/>
      <c r="H76" s="34"/>
      <c r="I76" s="34"/>
      <c r="J76" s="34"/>
    </row>
    <row r="77" spans="1:10" x14ac:dyDescent="0.3">
      <c r="A77" s="29"/>
      <c r="B77" s="35"/>
      <c r="C77" s="34"/>
      <c r="D77" s="34"/>
      <c r="E77" s="34"/>
      <c r="F77" s="34"/>
      <c r="G77" s="34"/>
      <c r="H77" s="34"/>
      <c r="I77" s="34"/>
      <c r="J77" s="34"/>
    </row>
    <row r="78" spans="1:10" x14ac:dyDescent="0.3">
      <c r="A78" s="29"/>
      <c r="B78" s="35"/>
      <c r="C78" s="34"/>
      <c r="D78" s="34"/>
      <c r="E78" s="34"/>
      <c r="F78" s="34"/>
      <c r="G78" s="34"/>
      <c r="H78" s="34"/>
      <c r="I78" s="34"/>
      <c r="J78" s="34"/>
    </row>
    <row r="79" spans="1:10" x14ac:dyDescent="0.3">
      <c r="A79" s="29"/>
      <c r="B79" s="35"/>
      <c r="C79" s="34"/>
      <c r="D79" s="34"/>
      <c r="E79" s="34"/>
      <c r="F79" s="34"/>
      <c r="G79" s="34"/>
      <c r="H79" s="34"/>
      <c r="I79" s="34"/>
      <c r="J79" s="34"/>
    </row>
    <row r="80" spans="1:10" x14ac:dyDescent="0.3">
      <c r="A80" s="29"/>
      <c r="B80" s="35"/>
      <c r="C80" s="34"/>
      <c r="D80" s="34"/>
      <c r="E80" s="34"/>
      <c r="F80" s="34"/>
      <c r="G80" s="34"/>
      <c r="H80" s="34"/>
      <c r="I80" s="34"/>
      <c r="J80" s="34"/>
    </row>
    <row r="81" spans="1:10" x14ac:dyDescent="0.3">
      <c r="A81" s="29"/>
      <c r="B81" s="35"/>
      <c r="C81" s="34"/>
      <c r="D81" s="34"/>
      <c r="E81" s="34"/>
      <c r="F81" s="34"/>
      <c r="G81" s="34"/>
      <c r="H81" s="34"/>
      <c r="I81" s="34"/>
      <c r="J81" s="34"/>
    </row>
    <row r="82" spans="1:10" x14ac:dyDescent="0.3">
      <c r="A82" s="29"/>
      <c r="B82" s="35"/>
      <c r="C82" s="34"/>
      <c r="D82" s="34"/>
      <c r="E82" s="34"/>
      <c r="F82" s="34"/>
      <c r="G82" s="34"/>
      <c r="H82" s="34"/>
      <c r="I82" s="34"/>
      <c r="J82" s="34"/>
    </row>
    <row r="83" spans="1:10" x14ac:dyDescent="0.3">
      <c r="A83" s="29"/>
      <c r="B83" s="35"/>
      <c r="C83" s="34"/>
      <c r="D83" s="34"/>
      <c r="E83" s="34"/>
      <c r="F83" s="34"/>
      <c r="G83" s="34"/>
      <c r="H83" s="34"/>
      <c r="I83" s="34"/>
      <c r="J83" s="34"/>
    </row>
    <row r="84" spans="1:10" x14ac:dyDescent="0.3">
      <c r="A84" s="29"/>
      <c r="B84" s="35"/>
      <c r="C84" s="34"/>
      <c r="D84" s="34"/>
      <c r="E84" s="34"/>
      <c r="F84" s="34"/>
      <c r="G84" s="34"/>
      <c r="H84" s="34"/>
      <c r="I84" s="34"/>
      <c r="J84" s="34"/>
    </row>
    <row r="85" spans="1:10" x14ac:dyDescent="0.3">
      <c r="A85" s="29"/>
      <c r="B85" s="35"/>
      <c r="C85" s="34"/>
      <c r="D85" s="34"/>
      <c r="E85" s="34"/>
      <c r="F85" s="34"/>
      <c r="G85" s="34"/>
      <c r="H85" s="34"/>
      <c r="I85" s="34"/>
      <c r="J85" s="34"/>
    </row>
    <row r="86" spans="1:10" x14ac:dyDescent="0.3">
      <c r="A86" s="29"/>
      <c r="B86" s="35"/>
      <c r="C86" s="34"/>
      <c r="D86" s="34"/>
      <c r="E86" s="34"/>
      <c r="F86" s="34"/>
      <c r="G86" s="34"/>
      <c r="H86" s="34"/>
      <c r="I86" s="34"/>
      <c r="J86" s="34"/>
    </row>
    <row r="87" spans="1:10" x14ac:dyDescent="0.3">
      <c r="A87" s="29"/>
      <c r="B87" s="35"/>
      <c r="C87" s="34"/>
      <c r="D87" s="34"/>
      <c r="E87" s="34"/>
      <c r="F87" s="34"/>
      <c r="G87" s="34"/>
      <c r="H87" s="34"/>
      <c r="I87" s="34"/>
      <c r="J87" s="34"/>
    </row>
    <row r="88" spans="1:10" x14ac:dyDescent="0.3">
      <c r="A88" s="29"/>
      <c r="B88" s="35"/>
      <c r="C88" s="34"/>
      <c r="D88" s="34"/>
      <c r="E88" s="34"/>
      <c r="F88" s="34"/>
      <c r="G88" s="34"/>
      <c r="H88" s="34"/>
      <c r="I88" s="34"/>
      <c r="J88" s="34"/>
    </row>
    <row r="89" spans="1:10" x14ac:dyDescent="0.3">
      <c r="A89" s="29"/>
      <c r="B89" s="35"/>
      <c r="C89" s="34"/>
      <c r="D89" s="34"/>
      <c r="E89" s="34"/>
      <c r="F89" s="34"/>
      <c r="G89" s="34"/>
      <c r="H89" s="34"/>
      <c r="I89" s="34"/>
      <c r="J89" s="34"/>
    </row>
    <row r="90" spans="1:10" x14ac:dyDescent="0.3">
      <c r="A90" s="29"/>
      <c r="B90" s="35"/>
      <c r="C90" s="34"/>
      <c r="D90" s="34"/>
      <c r="E90" s="34"/>
      <c r="F90" s="34"/>
      <c r="G90" s="34"/>
      <c r="H90" s="34"/>
      <c r="I90" s="34"/>
      <c r="J90" s="34"/>
    </row>
    <row r="91" spans="1:10" x14ac:dyDescent="0.3">
      <c r="A91" s="29"/>
      <c r="B91" s="35"/>
      <c r="C91" s="34"/>
      <c r="D91" s="34"/>
      <c r="E91" s="34"/>
      <c r="F91" s="34"/>
      <c r="G91" s="34"/>
      <c r="H91" s="34"/>
      <c r="I91" s="34"/>
      <c r="J91" s="34"/>
    </row>
    <row r="92" spans="1:10" x14ac:dyDescent="0.3">
      <c r="A92" s="29"/>
      <c r="B92" s="35"/>
      <c r="C92" s="34"/>
      <c r="D92" s="34"/>
      <c r="E92" s="34"/>
      <c r="F92" s="34"/>
      <c r="G92" s="34"/>
      <c r="H92" s="34"/>
      <c r="I92" s="34"/>
      <c r="J92" s="34"/>
    </row>
    <row r="93" spans="1:10" x14ac:dyDescent="0.3">
      <c r="A93" s="29"/>
      <c r="B93" s="35"/>
      <c r="C93" s="34"/>
      <c r="D93" s="34"/>
      <c r="E93" s="34"/>
      <c r="F93" s="34"/>
      <c r="G93" s="34"/>
      <c r="H93" s="34"/>
      <c r="I93" s="34"/>
      <c r="J93" s="34"/>
    </row>
    <row r="94" spans="1:10" x14ac:dyDescent="0.3">
      <c r="A94" s="29"/>
      <c r="B94" s="35"/>
      <c r="C94" s="34"/>
      <c r="D94" s="34"/>
      <c r="E94" s="34"/>
      <c r="F94" s="34"/>
      <c r="G94" s="34"/>
      <c r="H94" s="34"/>
      <c r="I94" s="34"/>
      <c r="J94" s="34"/>
    </row>
    <row r="95" spans="1:10" x14ac:dyDescent="0.3">
      <c r="A95" s="29"/>
      <c r="B95" s="35"/>
      <c r="C95" s="34"/>
      <c r="D95" s="34"/>
      <c r="E95" s="34"/>
      <c r="F95" s="34"/>
      <c r="G95" s="34"/>
      <c r="H95" s="34"/>
      <c r="I95" s="34"/>
      <c r="J95" s="34"/>
    </row>
    <row r="96" spans="1:10" x14ac:dyDescent="0.3">
      <c r="A96" s="29"/>
      <c r="B96" s="35"/>
      <c r="C96" s="34"/>
      <c r="D96" s="34"/>
      <c r="E96" s="34"/>
      <c r="F96" s="34"/>
      <c r="G96" s="34"/>
      <c r="H96" s="34"/>
      <c r="I96" s="34"/>
      <c r="J96" s="34"/>
    </row>
    <row r="97" spans="1:10" x14ac:dyDescent="0.3">
      <c r="A97" s="29"/>
      <c r="B97" s="35"/>
      <c r="C97" s="34"/>
      <c r="D97" s="34"/>
      <c r="E97" s="34"/>
      <c r="F97" s="34"/>
      <c r="G97" s="34"/>
      <c r="H97" s="34"/>
      <c r="I97" s="34"/>
      <c r="J97" s="34"/>
    </row>
    <row r="98" spans="1:10" x14ac:dyDescent="0.3">
      <c r="A98" s="29"/>
      <c r="B98" s="35"/>
      <c r="C98" s="34"/>
      <c r="D98" s="34"/>
      <c r="E98" s="34"/>
      <c r="F98" s="34"/>
      <c r="G98" s="34"/>
      <c r="H98" s="34"/>
      <c r="I98" s="34"/>
      <c r="J98" s="34"/>
    </row>
    <row r="99" spans="1:10" x14ac:dyDescent="0.3">
      <c r="A99" s="29"/>
      <c r="B99" s="35"/>
      <c r="C99" s="34"/>
      <c r="D99" s="34"/>
      <c r="E99" s="34"/>
      <c r="F99" s="34"/>
      <c r="G99" s="34"/>
      <c r="H99" s="34"/>
      <c r="I99" s="34"/>
      <c r="J99" s="34"/>
    </row>
    <row r="100" spans="1:10" x14ac:dyDescent="0.3">
      <c r="A100" s="29"/>
      <c r="B100" s="35"/>
      <c r="C100" s="34"/>
      <c r="D100" s="34"/>
      <c r="E100" s="34"/>
      <c r="F100" s="34"/>
      <c r="G100" s="34"/>
      <c r="H100" s="34"/>
      <c r="I100" s="34"/>
      <c r="J100" s="34"/>
    </row>
    <row r="101" spans="1:10" x14ac:dyDescent="0.3">
      <c r="A101" s="29"/>
      <c r="B101" s="35"/>
      <c r="C101" s="34"/>
      <c r="D101" s="34"/>
      <c r="E101" s="34"/>
      <c r="F101" s="34"/>
      <c r="G101" s="34"/>
      <c r="H101" s="34"/>
      <c r="I101" s="34"/>
      <c r="J101" s="34"/>
    </row>
    <row r="102" spans="1:10" x14ac:dyDescent="0.3">
      <c r="A102" s="29"/>
      <c r="B102" s="35"/>
      <c r="C102" s="34"/>
      <c r="D102" s="34"/>
      <c r="E102" s="34"/>
      <c r="F102" s="34"/>
      <c r="G102" s="34"/>
      <c r="H102" s="34"/>
      <c r="I102" s="34"/>
      <c r="J102" s="34"/>
    </row>
    <row r="103" spans="1:10" x14ac:dyDescent="0.3">
      <c r="A103" s="29"/>
      <c r="B103" s="35"/>
      <c r="C103" s="34"/>
      <c r="D103" s="34"/>
      <c r="E103" s="34"/>
      <c r="F103" s="34"/>
      <c r="G103" s="34"/>
      <c r="H103" s="34"/>
      <c r="I103" s="34"/>
      <c r="J103" s="34"/>
    </row>
    <row r="104" spans="1:10" x14ac:dyDescent="0.3">
      <c r="A104" s="29"/>
      <c r="B104" s="35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3">
      <c r="A105" s="29"/>
      <c r="B105" s="35"/>
      <c r="C105" s="34"/>
      <c r="D105" s="34"/>
      <c r="E105" s="34"/>
      <c r="F105" s="34"/>
      <c r="G105" s="34"/>
      <c r="H105" s="34"/>
      <c r="I105" s="34"/>
      <c r="J105" s="34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5"/>
  <sheetViews>
    <sheetView topLeftCell="A7" workbookViewId="0">
      <selection activeCell="J16" sqref="J16"/>
    </sheetView>
  </sheetViews>
  <sheetFormatPr defaultRowHeight="14.4" x14ac:dyDescent="0.3"/>
  <cols>
    <col min="2" max="2" width="18.6640625" bestFit="1" customWidth="1"/>
    <col min="12" max="12" width="39" customWidth="1"/>
    <col min="13" max="13" width="15.6640625" customWidth="1"/>
    <col min="14" max="14" width="16.109375" customWidth="1"/>
    <col min="15" max="15" width="16" customWidth="1"/>
    <col min="16" max="16" width="13.44140625" customWidth="1"/>
    <col min="17" max="17" width="12.6640625" customWidth="1"/>
    <col min="18" max="18" width="12.109375" customWidth="1"/>
    <col min="19" max="19" width="11.33203125" customWidth="1"/>
  </cols>
  <sheetData>
    <row r="1" spans="1:16" ht="20.399999999999999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ht="20.399999999999999" customHeight="1" x14ac:dyDescent="0.3">
      <c r="A2" s="22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22.95" customHeight="1" x14ac:dyDescent="0.3">
      <c r="A3" s="21" t="s">
        <v>75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x14ac:dyDescent="0.3">
      <c r="A4" s="23" t="s">
        <v>88</v>
      </c>
      <c r="B4" s="23"/>
      <c r="C4" s="23"/>
      <c r="D4" s="23"/>
      <c r="E4" s="23" t="s">
        <v>29</v>
      </c>
      <c r="F4" s="23"/>
      <c r="G4" s="23"/>
      <c r="H4" s="23"/>
      <c r="I4" s="23"/>
      <c r="J4" s="23"/>
      <c r="L4" s="1"/>
      <c r="M4" s="23" t="s">
        <v>10</v>
      </c>
      <c r="N4" s="23"/>
      <c r="O4" s="23"/>
    </row>
    <row r="5" spans="1:16" ht="57.6" x14ac:dyDescent="0.3">
      <c r="A5" s="1" t="s">
        <v>1</v>
      </c>
      <c r="B5" s="1" t="s">
        <v>2</v>
      </c>
      <c r="C5" s="2" t="s">
        <v>33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30</v>
      </c>
    </row>
    <row r="6" spans="1:16" x14ac:dyDescent="0.3">
      <c r="A6" s="3">
        <v>1</v>
      </c>
      <c r="B6" s="12" t="s">
        <v>32</v>
      </c>
      <c r="C6" s="14">
        <v>10136</v>
      </c>
      <c r="D6" s="13">
        <v>9.73</v>
      </c>
      <c r="E6" s="13">
        <v>9.6999999999999993</v>
      </c>
      <c r="F6" s="13">
        <v>9.4600000000000009</v>
      </c>
      <c r="G6" s="13">
        <v>9.6199999999999992</v>
      </c>
      <c r="H6" s="13">
        <v>10</v>
      </c>
      <c r="I6" s="13">
        <v>10</v>
      </c>
      <c r="J6" s="13">
        <v>9.75</v>
      </c>
      <c r="L6" s="4">
        <v>1</v>
      </c>
      <c r="M6" s="3">
        <f>COUNTIFS($D$6:$D$105, "&lt;10.01", $D$6:$D$105, "&gt;7.99")</f>
        <v>7</v>
      </c>
      <c r="N6" s="7">
        <f>COUNTIFS($D$6:$D$105, "&lt;8.0", $D$6:$D$105, "&gt;5.99")</f>
        <v>0</v>
      </c>
      <c r="O6" s="3">
        <f>COUNTIF($D$6:$D$105, "&lt;6")</f>
        <v>0</v>
      </c>
      <c r="P6" s="1">
        <f>M6+N6+O6</f>
        <v>7</v>
      </c>
    </row>
    <row r="7" spans="1:16" x14ac:dyDescent="0.3">
      <c r="A7" s="3">
        <v>2</v>
      </c>
      <c r="B7" s="12" t="s">
        <v>34</v>
      </c>
      <c r="C7" s="14">
        <v>10102</v>
      </c>
      <c r="D7" s="13">
        <v>9.18</v>
      </c>
      <c r="E7" s="13">
        <v>9.4</v>
      </c>
      <c r="F7" s="13">
        <v>9.23</v>
      </c>
      <c r="G7" s="13">
        <v>8.82</v>
      </c>
      <c r="H7" s="13">
        <v>7.5</v>
      </c>
      <c r="I7" s="13">
        <v>8</v>
      </c>
      <c r="J7" s="13">
        <v>8.69</v>
      </c>
      <c r="L7" s="5">
        <v>2</v>
      </c>
      <c r="M7" s="7">
        <f>COUNTIFS($E$6:$E$105, "&lt;10.01", $E$6:$E$105, "&gt;7.99")</f>
        <v>7</v>
      </c>
      <c r="N7" s="3">
        <f>COUNTIFS($E$6:$E$105, "&lt;8.0", $E$6:$E$105, "&gt;5.99")</f>
        <v>0</v>
      </c>
      <c r="O7" s="3">
        <f>COUNTIF($E$6:$E$105, "&lt;6")</f>
        <v>0</v>
      </c>
      <c r="P7" s="1">
        <f t="shared" ref="P7:P12" si="0">M7+N7+O7</f>
        <v>7</v>
      </c>
    </row>
    <row r="8" spans="1:16" x14ac:dyDescent="0.3">
      <c r="A8" s="3">
        <v>3</v>
      </c>
      <c r="B8" s="12" t="s">
        <v>35</v>
      </c>
      <c r="C8" s="14">
        <v>10080</v>
      </c>
      <c r="D8" s="13">
        <v>9.18</v>
      </c>
      <c r="E8" s="13">
        <v>8.8000000000000007</v>
      </c>
      <c r="F8" s="13">
        <v>9.69</v>
      </c>
      <c r="G8" s="13">
        <v>9.6199999999999992</v>
      </c>
      <c r="H8" s="13">
        <v>9.5</v>
      </c>
      <c r="I8" s="13">
        <v>9.75</v>
      </c>
      <c r="J8" s="13">
        <v>9.4499999999999993</v>
      </c>
      <c r="L8" s="5">
        <v>3</v>
      </c>
      <c r="M8" s="3">
        <f>COUNTIFS($F$6:$F$105, "&lt;10.01", $F$6:$F$105, "&gt;7.99")</f>
        <v>7</v>
      </c>
      <c r="N8" s="3">
        <f>COUNTIFS($F$6:$F$105, "&lt;8.0", $F$6:$F$105, "&gt;5.99")</f>
        <v>0</v>
      </c>
      <c r="O8" s="3">
        <f>COUNTIF($F$6:$F$105, "&lt;6")</f>
        <v>0</v>
      </c>
      <c r="P8" s="1">
        <f t="shared" si="0"/>
        <v>7</v>
      </c>
    </row>
    <row r="9" spans="1:16" x14ac:dyDescent="0.3">
      <c r="A9" s="3">
        <v>4</v>
      </c>
      <c r="B9" s="12" t="s">
        <v>36</v>
      </c>
      <c r="C9" s="14">
        <v>10077</v>
      </c>
      <c r="D9" s="13">
        <v>9.4499999999999993</v>
      </c>
      <c r="E9" s="13">
        <v>9.1</v>
      </c>
      <c r="F9" s="13">
        <v>9.4600000000000009</v>
      </c>
      <c r="G9" s="13">
        <v>8.92</v>
      </c>
      <c r="H9" s="13">
        <v>8</v>
      </c>
      <c r="I9" s="13">
        <v>8</v>
      </c>
      <c r="J9" s="13">
        <v>8.82</v>
      </c>
      <c r="L9" s="5">
        <v>4</v>
      </c>
      <c r="M9" s="3">
        <f>COUNTIFS($G$6:$G$105, "&lt;10.01", $G$6:$G$105, "&gt;7.99")</f>
        <v>7</v>
      </c>
      <c r="N9" s="3">
        <f>COUNTIFS($G$6:$G$105, "&lt;8.0", $G$6:$G$105, "&gt;5.99")</f>
        <v>0</v>
      </c>
      <c r="O9" s="3">
        <f>COUNTIF($G$6:$G$105, "&lt;6")</f>
        <v>0</v>
      </c>
      <c r="P9" s="1">
        <f t="shared" si="0"/>
        <v>7</v>
      </c>
    </row>
    <row r="10" spans="1:16" x14ac:dyDescent="0.3">
      <c r="A10" s="3">
        <v>5</v>
      </c>
      <c r="B10" s="12" t="s">
        <v>37</v>
      </c>
      <c r="C10" s="14">
        <v>10051</v>
      </c>
      <c r="D10" s="13">
        <v>8.91</v>
      </c>
      <c r="E10" s="13">
        <v>8.8000000000000007</v>
      </c>
      <c r="F10" s="13">
        <v>9.08</v>
      </c>
      <c r="G10" s="13">
        <v>9.15</v>
      </c>
      <c r="H10" s="13">
        <v>9</v>
      </c>
      <c r="I10" s="13">
        <v>9</v>
      </c>
      <c r="J10" s="13">
        <v>9</v>
      </c>
      <c r="L10" s="5">
        <v>5</v>
      </c>
      <c r="M10" s="3">
        <f>COUNTIFS($H$6:$H$105, "&lt;10.01", $H$6:$H$105, "&gt;7.99")</f>
        <v>4</v>
      </c>
      <c r="N10" s="3">
        <f>COUNTIFS($H$6:$H$105, "&lt;8.00", $H$6:$H$105, "&gt;5.99")</f>
        <v>3</v>
      </c>
      <c r="O10" s="3">
        <f>COUNTIF($H$6:$H$105, "&lt;6")</f>
        <v>0</v>
      </c>
      <c r="P10" s="1">
        <f t="shared" si="0"/>
        <v>7</v>
      </c>
    </row>
    <row r="11" spans="1:16" x14ac:dyDescent="0.3">
      <c r="A11" s="25">
        <v>6</v>
      </c>
      <c r="B11" s="26" t="s">
        <v>38</v>
      </c>
      <c r="C11" s="27">
        <v>10043</v>
      </c>
      <c r="D11" s="28">
        <v>9.5500000000000007</v>
      </c>
      <c r="E11" s="28">
        <v>9.6999999999999993</v>
      </c>
      <c r="F11" s="28">
        <v>8.92</v>
      </c>
      <c r="G11" s="28">
        <v>8.69</v>
      </c>
      <c r="H11" s="28">
        <v>6.5</v>
      </c>
      <c r="I11" s="28">
        <v>6.5</v>
      </c>
      <c r="J11" s="28">
        <v>8.27</v>
      </c>
      <c r="L11" s="5">
        <v>6</v>
      </c>
      <c r="M11" s="3">
        <f>COUNTIFS($I$6:$I$105, "&lt;10.01", $I$6:$I$105, "&gt;7.99")</f>
        <v>6</v>
      </c>
      <c r="N11" s="3">
        <f>COUNTIFS($I$6:$I$105, "&lt;8.00", $I$6:$I$105, "&gt;5.99")</f>
        <v>1</v>
      </c>
      <c r="O11" s="3">
        <f>COUNTIF($I$6:$I$105, "&lt;6")</f>
        <v>0</v>
      </c>
      <c r="P11" s="1">
        <f t="shared" si="0"/>
        <v>7</v>
      </c>
    </row>
    <row r="12" spans="1:16" x14ac:dyDescent="0.3">
      <c r="A12" s="3">
        <v>7</v>
      </c>
      <c r="B12" s="36" t="s">
        <v>39</v>
      </c>
      <c r="C12" s="37">
        <v>10041</v>
      </c>
      <c r="D12" s="38">
        <v>9.73</v>
      </c>
      <c r="E12" s="38">
        <v>9.6</v>
      </c>
      <c r="F12" s="38">
        <v>9.23</v>
      </c>
      <c r="G12" s="38">
        <v>9.15</v>
      </c>
      <c r="H12" s="38">
        <v>7.5</v>
      </c>
      <c r="I12" s="38">
        <v>8.75</v>
      </c>
      <c r="J12" s="38">
        <v>8.9700000000000006</v>
      </c>
      <c r="L12" s="6" t="s">
        <v>9</v>
      </c>
      <c r="M12" s="1">
        <f>COUNTIFS($J$6:$J$105, "&lt;10.01", $J$6:$J$105, "&gt;7.99")</f>
        <v>7</v>
      </c>
      <c r="N12" s="1">
        <f>COUNTIFS($J$6:$J$105, "&lt;8.0", $J$6:$J$105, "&gt;5.99")</f>
        <v>0</v>
      </c>
      <c r="O12" s="1">
        <f>COUNTIF($J$6:$J$105, "&lt;6")</f>
        <v>0</v>
      </c>
      <c r="P12" s="1">
        <f t="shared" si="0"/>
        <v>7</v>
      </c>
    </row>
    <row r="13" spans="1:16" x14ac:dyDescent="0.3">
      <c r="A13" s="29"/>
      <c r="B13" s="30"/>
      <c r="C13" s="31"/>
      <c r="D13" s="32"/>
      <c r="E13" s="32"/>
      <c r="F13" s="32"/>
      <c r="G13" s="32"/>
      <c r="H13" s="32"/>
      <c r="I13" s="32"/>
      <c r="J13" s="32"/>
    </row>
    <row r="14" spans="1:16" x14ac:dyDescent="0.3">
      <c r="A14" s="29"/>
      <c r="B14" s="30"/>
      <c r="C14" s="31"/>
      <c r="D14" s="32"/>
      <c r="E14" s="32"/>
      <c r="F14" s="32"/>
      <c r="G14" s="32"/>
      <c r="H14" s="32"/>
      <c r="I14" s="32"/>
      <c r="J14" s="32"/>
    </row>
    <row r="15" spans="1:16" x14ac:dyDescent="0.3">
      <c r="A15" s="29"/>
      <c r="B15" s="30"/>
      <c r="C15" s="31"/>
      <c r="D15" s="32"/>
      <c r="E15" s="32"/>
      <c r="F15" s="32"/>
      <c r="G15" s="32"/>
      <c r="H15" s="32"/>
      <c r="I15" s="32"/>
      <c r="J15" s="32"/>
    </row>
    <row r="16" spans="1:16" x14ac:dyDescent="0.3">
      <c r="A16" s="29"/>
      <c r="B16" s="30"/>
      <c r="C16" s="31"/>
      <c r="D16" s="32"/>
      <c r="E16" s="32"/>
      <c r="F16" s="32"/>
      <c r="G16" s="32"/>
      <c r="H16" s="32"/>
      <c r="I16" s="32"/>
      <c r="J16" s="32"/>
    </row>
    <row r="17" spans="1:19" ht="72" x14ac:dyDescent="0.3">
      <c r="A17" s="29"/>
      <c r="B17" s="30"/>
      <c r="C17" s="31"/>
      <c r="D17" s="32"/>
      <c r="E17" s="32"/>
      <c r="F17" s="32"/>
      <c r="G17" s="32"/>
      <c r="H17" s="32"/>
      <c r="I17" s="32"/>
      <c r="J17" s="32"/>
      <c r="L17" s="8" t="s">
        <v>89</v>
      </c>
      <c r="M17" s="19" t="s">
        <v>15</v>
      </c>
      <c r="N17" s="19"/>
      <c r="O17" s="19"/>
      <c r="P17" s="19"/>
      <c r="Q17" s="19"/>
      <c r="R17" s="19"/>
      <c r="S17" s="2" t="s">
        <v>16</v>
      </c>
    </row>
    <row r="18" spans="1:19" x14ac:dyDescent="0.3">
      <c r="A18" s="29"/>
      <c r="B18" s="30"/>
      <c r="C18" s="31"/>
      <c r="D18" s="32"/>
      <c r="E18" s="32"/>
      <c r="F18" s="32"/>
      <c r="G18" s="32"/>
      <c r="H18" s="32"/>
      <c r="I18" s="32"/>
      <c r="J18" s="32"/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6" t="s">
        <v>9</v>
      </c>
    </row>
    <row r="19" spans="1:19" x14ac:dyDescent="0.3">
      <c r="A19" s="29"/>
      <c r="B19" s="30"/>
      <c r="C19" s="31"/>
      <c r="D19" s="32"/>
      <c r="E19" s="32"/>
      <c r="F19" s="32"/>
      <c r="G19" s="32"/>
      <c r="H19" s="32"/>
      <c r="I19" s="32"/>
      <c r="J19" s="32"/>
      <c r="L19" s="1" t="s">
        <v>18</v>
      </c>
      <c r="M19" s="24"/>
      <c r="N19" s="24"/>
      <c r="O19" s="24"/>
      <c r="P19" s="24"/>
      <c r="Q19" s="24"/>
      <c r="R19" s="24"/>
      <c r="S19" s="24"/>
    </row>
    <row r="20" spans="1:19" x14ac:dyDescent="0.3">
      <c r="A20" s="29"/>
      <c r="B20" s="30"/>
      <c r="C20" s="31"/>
      <c r="D20" s="32"/>
      <c r="E20" s="32"/>
      <c r="F20" s="32"/>
      <c r="G20" s="32"/>
      <c r="H20" s="32"/>
      <c r="I20" s="32"/>
      <c r="J20" s="32"/>
      <c r="L20" s="9" t="s">
        <v>19</v>
      </c>
      <c r="M20" s="1">
        <f>P6</f>
        <v>7</v>
      </c>
      <c r="N20" s="1">
        <f>P7</f>
        <v>7</v>
      </c>
      <c r="O20" s="1">
        <f>P8</f>
        <v>7</v>
      </c>
      <c r="P20" s="1">
        <f>P9</f>
        <v>7</v>
      </c>
      <c r="Q20" s="1">
        <f>P10</f>
        <v>7</v>
      </c>
      <c r="R20" s="1">
        <f>P11</f>
        <v>7</v>
      </c>
      <c r="S20" s="16">
        <f>P12</f>
        <v>7</v>
      </c>
    </row>
    <row r="21" spans="1:19" x14ac:dyDescent="0.3">
      <c r="A21" s="29"/>
      <c r="B21" s="30"/>
      <c r="C21" s="31"/>
      <c r="D21" s="32"/>
      <c r="E21" s="32"/>
      <c r="F21" s="32"/>
      <c r="G21" s="32"/>
      <c r="H21" s="32"/>
      <c r="I21" s="32"/>
      <c r="J21" s="32"/>
      <c r="L21" s="9" t="s">
        <v>20</v>
      </c>
      <c r="M21" s="1">
        <f>M6+N6</f>
        <v>7</v>
      </c>
      <c r="N21" s="1">
        <f>M7+N7</f>
        <v>7</v>
      </c>
      <c r="O21" s="1">
        <f>M8+N8</f>
        <v>7</v>
      </c>
      <c r="P21" s="1">
        <f>M9+N9</f>
        <v>7</v>
      </c>
      <c r="Q21" s="1">
        <f>M10+N10</f>
        <v>7</v>
      </c>
      <c r="R21" s="1">
        <f>M11+N11</f>
        <v>7</v>
      </c>
      <c r="S21" s="1">
        <f>M12+N12</f>
        <v>7</v>
      </c>
    </row>
    <row r="22" spans="1:19" x14ac:dyDescent="0.3">
      <c r="A22" s="29"/>
      <c r="B22" s="30"/>
      <c r="C22" s="31"/>
      <c r="D22" s="32"/>
      <c r="E22" s="32"/>
      <c r="F22" s="32"/>
      <c r="G22" s="32"/>
      <c r="H22" s="32"/>
      <c r="I22" s="32"/>
      <c r="J22" s="32"/>
      <c r="L22" s="10" t="s">
        <v>21</v>
      </c>
      <c r="M22" s="6">
        <f>M21/M20*100</f>
        <v>100</v>
      </c>
      <c r="N22" s="6">
        <f>N21/N20*100</f>
        <v>100</v>
      </c>
      <c r="O22" s="6">
        <f t="shared" ref="O22:S22" si="1">O21/O20*100</f>
        <v>100</v>
      </c>
      <c r="P22" s="6">
        <f t="shared" si="1"/>
        <v>100</v>
      </c>
      <c r="Q22" s="6">
        <f t="shared" si="1"/>
        <v>100</v>
      </c>
      <c r="R22" s="6">
        <f t="shared" si="1"/>
        <v>100</v>
      </c>
      <c r="S22" s="6">
        <f t="shared" si="1"/>
        <v>100</v>
      </c>
    </row>
    <row r="23" spans="1:19" x14ac:dyDescent="0.3">
      <c r="A23" s="29"/>
      <c r="B23" s="30"/>
      <c r="C23" s="31"/>
      <c r="D23" s="32"/>
      <c r="E23" s="32"/>
      <c r="F23" s="32"/>
      <c r="G23" s="32"/>
      <c r="H23" s="32"/>
      <c r="I23" s="32"/>
      <c r="J23" s="32"/>
      <c r="L23" s="11" t="s">
        <v>22</v>
      </c>
      <c r="M23" s="11" t="str">
        <f>IF(M22&gt;=75, "3", IF(M22&gt;=60, "2", IF(M22&gt;=50, "1", "0")))</f>
        <v>3</v>
      </c>
      <c r="N23" s="11" t="str">
        <f t="shared" ref="N23:S23" si="2">IF(N22&gt;=75, "3", IF(N22&gt;=60, "2", IF(N22&gt;=50, "1", "0")))</f>
        <v>3</v>
      </c>
      <c r="O23" s="11" t="str">
        <f t="shared" si="2"/>
        <v>3</v>
      </c>
      <c r="P23" s="11" t="str">
        <f t="shared" si="2"/>
        <v>3</v>
      </c>
      <c r="Q23" s="11" t="str">
        <f t="shared" si="2"/>
        <v>3</v>
      </c>
      <c r="R23" s="11" t="str">
        <f t="shared" si="2"/>
        <v>3</v>
      </c>
      <c r="S23" s="11" t="str">
        <f t="shared" si="2"/>
        <v>3</v>
      </c>
    </row>
    <row r="24" spans="1:19" x14ac:dyDescent="0.3">
      <c r="A24" s="29"/>
      <c r="B24" s="30"/>
      <c r="C24" s="31"/>
      <c r="D24" s="32"/>
      <c r="E24" s="32"/>
      <c r="F24" s="32"/>
      <c r="G24" s="32"/>
      <c r="H24" s="32"/>
      <c r="I24" s="32"/>
      <c r="J24" s="32"/>
    </row>
    <row r="25" spans="1:19" ht="61.95" customHeight="1" x14ac:dyDescent="0.3">
      <c r="A25" s="29"/>
      <c r="B25" s="30"/>
      <c r="C25" s="31"/>
      <c r="D25" s="32"/>
      <c r="E25" s="32"/>
      <c r="F25" s="32"/>
      <c r="G25" s="32"/>
      <c r="H25" s="32"/>
      <c r="I25" s="32"/>
      <c r="J25" s="32"/>
      <c r="L25" s="20" t="s">
        <v>40</v>
      </c>
      <c r="M25" s="20"/>
      <c r="N25" s="20"/>
      <c r="O25" s="20"/>
      <c r="P25" s="20"/>
      <c r="Q25" s="20"/>
      <c r="R25" s="20"/>
      <c r="S25" s="20"/>
    </row>
    <row r="26" spans="1:19" x14ac:dyDescent="0.3">
      <c r="A26" s="29"/>
      <c r="B26" s="30"/>
      <c r="C26" s="31"/>
      <c r="D26" s="32"/>
      <c r="E26" s="32"/>
      <c r="F26" s="32"/>
      <c r="G26" s="32"/>
      <c r="H26" s="32"/>
      <c r="I26" s="32"/>
      <c r="J26" s="32"/>
    </row>
    <row r="27" spans="1:19" x14ac:dyDescent="0.3">
      <c r="A27" s="29"/>
      <c r="B27" s="30"/>
      <c r="C27" s="31"/>
      <c r="D27" s="32"/>
      <c r="E27" s="32"/>
      <c r="F27" s="32"/>
      <c r="G27" s="32"/>
      <c r="H27" s="32"/>
      <c r="I27" s="32"/>
      <c r="J27" s="32"/>
    </row>
    <row r="28" spans="1:19" x14ac:dyDescent="0.3">
      <c r="A28" s="29"/>
      <c r="B28" s="30"/>
      <c r="C28" s="33"/>
      <c r="D28" s="32"/>
      <c r="E28" s="32"/>
      <c r="F28" s="32"/>
      <c r="G28" s="32"/>
      <c r="H28" s="32"/>
      <c r="I28" s="32"/>
      <c r="J28" s="32"/>
    </row>
    <row r="29" spans="1:19" x14ac:dyDescent="0.3">
      <c r="A29" s="29"/>
      <c r="B29" s="30"/>
      <c r="C29" s="31"/>
      <c r="D29" s="32"/>
      <c r="E29" s="32"/>
      <c r="F29" s="32"/>
      <c r="G29" s="32"/>
      <c r="H29" s="32"/>
      <c r="I29" s="32"/>
      <c r="J29" s="32"/>
    </row>
    <row r="30" spans="1:19" x14ac:dyDescent="0.3">
      <c r="A30" s="29"/>
      <c r="B30" s="30"/>
      <c r="C30" s="31"/>
      <c r="D30" s="32"/>
      <c r="E30" s="32"/>
      <c r="F30" s="32"/>
      <c r="G30" s="32"/>
      <c r="H30" s="32"/>
      <c r="I30" s="32"/>
      <c r="J30" s="32"/>
    </row>
    <row r="31" spans="1:19" x14ac:dyDescent="0.3">
      <c r="A31" s="29"/>
      <c r="B31" s="30"/>
      <c r="C31" s="31"/>
      <c r="D31" s="32"/>
      <c r="E31" s="32"/>
      <c r="F31" s="32"/>
      <c r="G31" s="32"/>
      <c r="H31" s="32"/>
      <c r="I31" s="32"/>
      <c r="J31" s="32"/>
    </row>
    <row r="32" spans="1:19" x14ac:dyDescent="0.3">
      <c r="A32" s="29"/>
      <c r="B32" s="30"/>
      <c r="C32" s="31"/>
      <c r="D32" s="32"/>
      <c r="E32" s="32"/>
      <c r="F32" s="32"/>
      <c r="G32" s="32"/>
      <c r="H32" s="32"/>
      <c r="I32" s="32"/>
      <c r="J32" s="32"/>
    </row>
    <row r="33" spans="1:10" x14ac:dyDescent="0.3">
      <c r="A33" s="29"/>
      <c r="B33" s="30"/>
      <c r="C33" s="31"/>
      <c r="D33" s="32"/>
      <c r="E33" s="32"/>
      <c r="F33" s="32"/>
      <c r="G33" s="32"/>
      <c r="H33" s="32"/>
      <c r="I33" s="32"/>
      <c r="J33" s="32"/>
    </row>
    <row r="34" spans="1:10" x14ac:dyDescent="0.3">
      <c r="A34" s="29"/>
      <c r="B34" s="30"/>
      <c r="C34" s="31"/>
      <c r="D34" s="32"/>
      <c r="E34" s="32"/>
      <c r="F34" s="32"/>
      <c r="G34" s="32"/>
      <c r="H34" s="32"/>
      <c r="I34" s="32"/>
      <c r="J34" s="32"/>
    </row>
    <row r="35" spans="1:10" x14ac:dyDescent="0.3">
      <c r="A35" s="29"/>
      <c r="B35" s="30"/>
      <c r="C35" s="31"/>
      <c r="D35" s="32"/>
      <c r="E35" s="32"/>
      <c r="F35" s="32"/>
      <c r="G35" s="32"/>
      <c r="H35" s="32"/>
      <c r="I35" s="32"/>
      <c r="J35" s="32"/>
    </row>
    <row r="36" spans="1:10" x14ac:dyDescent="0.3">
      <c r="A36" s="29"/>
      <c r="B36" s="30"/>
      <c r="C36" s="31"/>
      <c r="D36" s="32"/>
      <c r="E36" s="32"/>
      <c r="F36" s="32"/>
      <c r="G36" s="32"/>
      <c r="H36" s="32"/>
      <c r="I36" s="32"/>
      <c r="J36" s="32"/>
    </row>
    <row r="37" spans="1:10" x14ac:dyDescent="0.3">
      <c r="A37" s="29"/>
      <c r="B37" s="30"/>
      <c r="C37" s="33"/>
      <c r="D37" s="32"/>
      <c r="E37" s="32"/>
      <c r="F37" s="32"/>
      <c r="G37" s="32"/>
      <c r="H37" s="32"/>
      <c r="I37" s="32"/>
      <c r="J37" s="32"/>
    </row>
    <row r="38" spans="1:10" x14ac:dyDescent="0.3">
      <c r="A38" s="29"/>
      <c r="B38" s="30"/>
      <c r="C38" s="33"/>
      <c r="D38" s="32"/>
      <c r="E38" s="32"/>
      <c r="F38" s="32"/>
      <c r="G38" s="32"/>
      <c r="H38" s="32"/>
      <c r="I38" s="32"/>
      <c r="J38" s="32"/>
    </row>
    <row r="39" spans="1:10" x14ac:dyDescent="0.3">
      <c r="A39" s="29"/>
      <c r="B39" s="30"/>
      <c r="C39" s="31"/>
      <c r="D39" s="32"/>
      <c r="E39" s="32"/>
      <c r="F39" s="32"/>
      <c r="G39" s="32"/>
      <c r="H39" s="32"/>
      <c r="I39" s="32"/>
      <c r="J39" s="32"/>
    </row>
    <row r="40" spans="1:10" x14ac:dyDescent="0.3">
      <c r="A40" s="29"/>
      <c r="B40" s="30"/>
      <c r="C40" s="33"/>
      <c r="D40" s="32"/>
      <c r="E40" s="32"/>
      <c r="F40" s="32"/>
      <c r="G40" s="32"/>
      <c r="H40" s="32"/>
      <c r="I40" s="32"/>
      <c r="J40" s="32"/>
    </row>
    <row r="41" spans="1:10" x14ac:dyDescent="0.3">
      <c r="A41" s="29"/>
      <c r="B41" s="30"/>
      <c r="C41" s="31"/>
      <c r="D41" s="32"/>
      <c r="E41" s="32"/>
      <c r="F41" s="32"/>
      <c r="G41" s="32"/>
      <c r="H41" s="32"/>
      <c r="I41" s="32"/>
      <c r="J41" s="32"/>
    </row>
    <row r="42" spans="1:10" x14ac:dyDescent="0.3">
      <c r="A42" s="29"/>
      <c r="B42" s="30"/>
      <c r="C42" s="31"/>
      <c r="D42" s="32"/>
      <c r="E42" s="32"/>
      <c r="F42" s="32"/>
      <c r="G42" s="32"/>
      <c r="H42" s="32"/>
      <c r="I42" s="32"/>
      <c r="J42" s="32"/>
    </row>
    <row r="43" spans="1:10" x14ac:dyDescent="0.3">
      <c r="A43" s="29"/>
      <c r="B43" s="30"/>
      <c r="C43" s="31"/>
      <c r="D43" s="32"/>
      <c r="E43" s="32"/>
      <c r="F43" s="32"/>
      <c r="G43" s="32"/>
      <c r="H43" s="32"/>
      <c r="I43" s="32"/>
      <c r="J43" s="32"/>
    </row>
    <row r="44" spans="1:10" x14ac:dyDescent="0.3">
      <c r="A44" s="29"/>
      <c r="B44" s="30"/>
      <c r="C44" s="31"/>
      <c r="D44" s="32"/>
      <c r="E44" s="32"/>
      <c r="F44" s="32"/>
      <c r="G44" s="32"/>
      <c r="H44" s="32"/>
      <c r="I44" s="32"/>
      <c r="J44" s="32"/>
    </row>
    <row r="45" spans="1:10" x14ac:dyDescent="0.3">
      <c r="A45" s="29"/>
      <c r="B45" s="30"/>
      <c r="C45" s="31"/>
      <c r="D45" s="32"/>
      <c r="E45" s="32"/>
      <c r="F45" s="32"/>
      <c r="G45" s="32"/>
      <c r="H45" s="32"/>
      <c r="I45" s="32"/>
      <c r="J45" s="32"/>
    </row>
    <row r="46" spans="1:10" x14ac:dyDescent="0.3">
      <c r="A46" s="29"/>
      <c r="B46" s="30"/>
      <c r="C46" s="31"/>
      <c r="D46" s="32"/>
      <c r="E46" s="32"/>
      <c r="F46" s="32"/>
      <c r="G46" s="32"/>
      <c r="H46" s="32"/>
      <c r="I46" s="32"/>
      <c r="J46" s="32"/>
    </row>
    <row r="47" spans="1:10" x14ac:dyDescent="0.3">
      <c r="A47" s="29"/>
      <c r="B47" s="30"/>
      <c r="C47" s="31"/>
      <c r="D47" s="32"/>
      <c r="E47" s="32"/>
      <c r="F47" s="32"/>
      <c r="G47" s="32"/>
      <c r="H47" s="32"/>
      <c r="I47" s="32"/>
      <c r="J47" s="32"/>
    </row>
    <row r="48" spans="1:10" x14ac:dyDescent="0.3">
      <c r="A48" s="29"/>
      <c r="B48" s="30"/>
      <c r="C48" s="31"/>
      <c r="D48" s="32"/>
      <c r="E48" s="32"/>
      <c r="F48" s="32"/>
      <c r="G48" s="32"/>
      <c r="H48" s="32"/>
      <c r="I48" s="32"/>
      <c r="J48" s="32"/>
    </row>
    <row r="49" spans="1:10" x14ac:dyDescent="0.3">
      <c r="A49" s="29"/>
      <c r="B49" s="30"/>
      <c r="C49" s="31"/>
      <c r="D49" s="32"/>
      <c r="E49" s="32"/>
      <c r="F49" s="32"/>
      <c r="G49" s="32"/>
      <c r="H49" s="32"/>
      <c r="I49" s="32"/>
      <c r="J49" s="32"/>
    </row>
    <row r="50" spans="1:10" x14ac:dyDescent="0.3">
      <c r="A50" s="29"/>
      <c r="B50" s="30"/>
      <c r="C50" s="31"/>
      <c r="D50" s="32"/>
      <c r="E50" s="32"/>
      <c r="F50" s="32"/>
      <c r="G50" s="32"/>
      <c r="H50" s="32"/>
      <c r="I50" s="32"/>
      <c r="J50" s="32"/>
    </row>
    <row r="51" spans="1:10" x14ac:dyDescent="0.3">
      <c r="A51" s="29"/>
      <c r="B51" s="30"/>
      <c r="C51" s="31"/>
      <c r="D51" s="32"/>
      <c r="E51" s="32"/>
      <c r="F51" s="32"/>
      <c r="G51" s="32"/>
      <c r="H51" s="32"/>
      <c r="I51" s="32"/>
      <c r="J51" s="32"/>
    </row>
    <row r="52" spans="1:10" x14ac:dyDescent="0.3">
      <c r="A52" s="29"/>
      <c r="B52" s="30"/>
      <c r="C52" s="31"/>
      <c r="D52" s="32"/>
      <c r="E52" s="32"/>
      <c r="F52" s="32"/>
      <c r="G52" s="32"/>
      <c r="H52" s="32"/>
      <c r="I52" s="32"/>
      <c r="J52" s="32"/>
    </row>
    <row r="53" spans="1:10" x14ac:dyDescent="0.3">
      <c r="A53" s="29"/>
      <c r="B53" s="30"/>
      <c r="C53" s="33"/>
      <c r="D53" s="32"/>
      <c r="E53" s="32"/>
      <c r="F53" s="32"/>
      <c r="G53" s="32"/>
      <c r="H53" s="32"/>
      <c r="I53" s="32"/>
      <c r="J53" s="32"/>
    </row>
    <row r="54" spans="1:10" x14ac:dyDescent="0.3">
      <c r="A54" s="29"/>
      <c r="B54" s="30"/>
      <c r="C54" s="31"/>
      <c r="D54" s="34"/>
      <c r="E54" s="34"/>
      <c r="F54" s="32"/>
      <c r="G54" s="32"/>
      <c r="H54" s="32"/>
      <c r="I54" s="32"/>
      <c r="J54" s="32"/>
    </row>
    <row r="55" spans="1:10" x14ac:dyDescent="0.3">
      <c r="A55" s="29"/>
      <c r="B55" s="30"/>
      <c r="C55" s="31"/>
      <c r="D55" s="34"/>
      <c r="E55" s="34"/>
      <c r="F55" s="32"/>
      <c r="G55" s="32"/>
      <c r="H55" s="32"/>
      <c r="I55" s="32"/>
      <c r="J55" s="32"/>
    </row>
    <row r="56" spans="1:10" x14ac:dyDescent="0.3">
      <c r="A56" s="29"/>
      <c r="B56" s="30"/>
      <c r="C56" s="31"/>
      <c r="D56" s="34"/>
      <c r="E56" s="34"/>
      <c r="F56" s="32"/>
      <c r="G56" s="32"/>
      <c r="H56" s="32"/>
      <c r="I56" s="32"/>
      <c r="J56" s="32"/>
    </row>
    <row r="57" spans="1:10" x14ac:dyDescent="0.3">
      <c r="A57" s="29"/>
      <c r="B57" s="30"/>
      <c r="C57" s="31"/>
      <c r="D57" s="34"/>
      <c r="E57" s="34"/>
      <c r="F57" s="32"/>
      <c r="G57" s="32"/>
      <c r="H57" s="32"/>
      <c r="I57" s="32"/>
      <c r="J57" s="32"/>
    </row>
    <row r="58" spans="1:10" x14ac:dyDescent="0.3">
      <c r="A58" s="29"/>
      <c r="B58" s="30"/>
      <c r="C58" s="31"/>
      <c r="D58" s="34"/>
      <c r="E58" s="34"/>
      <c r="F58" s="32"/>
      <c r="G58" s="32"/>
      <c r="H58" s="32"/>
      <c r="I58" s="32"/>
      <c r="J58" s="32"/>
    </row>
    <row r="59" spans="1:10" x14ac:dyDescent="0.3">
      <c r="A59" s="29"/>
      <c r="B59" s="35"/>
      <c r="C59" s="34"/>
      <c r="D59" s="34"/>
      <c r="E59" s="34"/>
      <c r="F59" s="34"/>
      <c r="G59" s="34"/>
      <c r="H59" s="34"/>
      <c r="I59" s="34"/>
      <c r="J59" s="34"/>
    </row>
    <row r="60" spans="1:10" x14ac:dyDescent="0.3">
      <c r="A60" s="29"/>
      <c r="B60" s="35"/>
      <c r="C60" s="34"/>
      <c r="D60" s="34"/>
      <c r="E60" s="34"/>
      <c r="F60" s="34"/>
      <c r="G60" s="34"/>
      <c r="H60" s="34"/>
      <c r="I60" s="34"/>
      <c r="J60" s="34"/>
    </row>
    <row r="61" spans="1:10" x14ac:dyDescent="0.3">
      <c r="A61" s="29"/>
      <c r="B61" s="35"/>
      <c r="C61" s="34"/>
      <c r="D61" s="34"/>
      <c r="E61" s="34"/>
      <c r="F61" s="34"/>
      <c r="G61" s="34"/>
      <c r="H61" s="34"/>
      <c r="I61" s="34"/>
      <c r="J61" s="34"/>
    </row>
    <row r="62" spans="1:10" x14ac:dyDescent="0.3">
      <c r="A62" s="29"/>
      <c r="B62" s="35"/>
      <c r="C62" s="34"/>
      <c r="D62" s="34"/>
      <c r="E62" s="34"/>
      <c r="F62" s="34"/>
      <c r="G62" s="34"/>
      <c r="H62" s="34"/>
      <c r="I62" s="34"/>
      <c r="J62" s="34"/>
    </row>
    <row r="63" spans="1:10" x14ac:dyDescent="0.3">
      <c r="A63" s="29"/>
      <c r="B63" s="35"/>
      <c r="C63" s="34"/>
      <c r="D63" s="34"/>
      <c r="E63" s="34"/>
      <c r="F63" s="34"/>
      <c r="G63" s="34"/>
      <c r="H63" s="34"/>
      <c r="I63" s="34"/>
      <c r="J63" s="34"/>
    </row>
    <row r="64" spans="1:10" x14ac:dyDescent="0.3">
      <c r="A64" s="29"/>
      <c r="B64" s="35"/>
      <c r="C64" s="34"/>
      <c r="D64" s="34"/>
      <c r="E64" s="34"/>
      <c r="F64" s="34"/>
      <c r="G64" s="34"/>
      <c r="H64" s="34"/>
      <c r="I64" s="34"/>
      <c r="J64" s="34"/>
    </row>
    <row r="65" spans="1:10" x14ac:dyDescent="0.3">
      <c r="A65" s="29"/>
      <c r="B65" s="35"/>
      <c r="C65" s="34"/>
      <c r="D65" s="34"/>
      <c r="E65" s="34"/>
      <c r="F65" s="34"/>
      <c r="G65" s="34"/>
      <c r="H65" s="34"/>
      <c r="I65" s="34"/>
      <c r="J65" s="34"/>
    </row>
    <row r="66" spans="1:10" x14ac:dyDescent="0.3">
      <c r="A66" s="29"/>
      <c r="B66" s="35"/>
      <c r="C66" s="34"/>
      <c r="D66" s="34"/>
      <c r="E66" s="34"/>
      <c r="F66" s="34"/>
      <c r="G66" s="34"/>
      <c r="H66" s="34"/>
      <c r="I66" s="34"/>
      <c r="J66" s="34"/>
    </row>
    <row r="67" spans="1:10" x14ac:dyDescent="0.3">
      <c r="A67" s="29"/>
      <c r="B67" s="35"/>
      <c r="C67" s="34"/>
      <c r="D67" s="34"/>
      <c r="E67" s="34"/>
      <c r="F67" s="34"/>
      <c r="G67" s="34"/>
      <c r="H67" s="34"/>
      <c r="I67" s="34"/>
      <c r="J67" s="34"/>
    </row>
    <row r="68" spans="1:10" x14ac:dyDescent="0.3">
      <c r="A68" s="29"/>
      <c r="B68" s="35"/>
      <c r="C68" s="34"/>
      <c r="D68" s="34"/>
      <c r="E68" s="34"/>
      <c r="F68" s="34"/>
      <c r="G68" s="34"/>
      <c r="H68" s="34"/>
      <c r="I68" s="34"/>
      <c r="J68" s="34"/>
    </row>
    <row r="69" spans="1:10" x14ac:dyDescent="0.3">
      <c r="A69" s="29"/>
      <c r="B69" s="35"/>
      <c r="C69" s="34"/>
      <c r="D69" s="34"/>
      <c r="E69" s="34"/>
      <c r="F69" s="34"/>
      <c r="G69" s="34"/>
      <c r="H69" s="34"/>
      <c r="I69" s="34"/>
      <c r="J69" s="34"/>
    </row>
    <row r="70" spans="1:10" x14ac:dyDescent="0.3">
      <c r="A70" s="29"/>
      <c r="B70" s="35"/>
      <c r="C70" s="34"/>
      <c r="D70" s="34"/>
      <c r="E70" s="34"/>
      <c r="F70" s="34"/>
      <c r="G70" s="34"/>
      <c r="H70" s="34"/>
      <c r="I70" s="34"/>
      <c r="J70" s="34"/>
    </row>
    <row r="71" spans="1:10" x14ac:dyDescent="0.3">
      <c r="A71" s="29"/>
      <c r="B71" s="35"/>
      <c r="C71" s="34"/>
      <c r="D71" s="34"/>
      <c r="E71" s="34"/>
      <c r="F71" s="34"/>
      <c r="G71" s="34"/>
      <c r="H71" s="34"/>
      <c r="I71" s="34"/>
      <c r="J71" s="34"/>
    </row>
    <row r="72" spans="1:10" x14ac:dyDescent="0.3">
      <c r="A72" s="29"/>
      <c r="B72" s="35"/>
      <c r="C72" s="34"/>
      <c r="D72" s="34"/>
      <c r="E72" s="34"/>
      <c r="F72" s="34"/>
      <c r="G72" s="34"/>
      <c r="H72" s="34"/>
      <c r="I72" s="34"/>
      <c r="J72" s="34"/>
    </row>
    <row r="73" spans="1:10" x14ac:dyDescent="0.3">
      <c r="A73" s="29"/>
      <c r="B73" s="35"/>
      <c r="C73" s="34"/>
      <c r="D73" s="34"/>
      <c r="E73" s="34"/>
      <c r="F73" s="34"/>
      <c r="G73" s="34"/>
      <c r="H73" s="34"/>
      <c r="I73" s="34"/>
      <c r="J73" s="34"/>
    </row>
    <row r="74" spans="1:10" x14ac:dyDescent="0.3">
      <c r="A74" s="29"/>
      <c r="B74" s="35"/>
      <c r="C74" s="34"/>
      <c r="D74" s="34"/>
      <c r="E74" s="34"/>
      <c r="F74" s="34"/>
      <c r="G74" s="34"/>
      <c r="H74" s="34"/>
      <c r="I74" s="34"/>
      <c r="J74" s="34"/>
    </row>
    <row r="75" spans="1:10" x14ac:dyDescent="0.3">
      <c r="A75" s="29"/>
      <c r="B75" s="35"/>
      <c r="C75" s="34"/>
      <c r="D75" s="34"/>
      <c r="E75" s="34"/>
      <c r="F75" s="34"/>
      <c r="G75" s="34"/>
      <c r="H75" s="34"/>
      <c r="I75" s="34"/>
      <c r="J75" s="34"/>
    </row>
    <row r="76" spans="1:10" x14ac:dyDescent="0.3">
      <c r="A76" s="29"/>
      <c r="B76" s="35"/>
      <c r="C76" s="34"/>
      <c r="D76" s="34"/>
      <c r="E76" s="34"/>
      <c r="F76" s="34"/>
      <c r="G76" s="34"/>
      <c r="H76" s="34"/>
      <c r="I76" s="34"/>
      <c r="J76" s="34"/>
    </row>
    <row r="77" spans="1:10" x14ac:dyDescent="0.3">
      <c r="A77" s="29"/>
      <c r="B77" s="35"/>
      <c r="C77" s="34"/>
      <c r="D77" s="34"/>
      <c r="E77" s="34"/>
      <c r="F77" s="34"/>
      <c r="G77" s="34"/>
      <c r="H77" s="34"/>
      <c r="I77" s="34"/>
      <c r="J77" s="34"/>
    </row>
    <row r="78" spans="1:10" x14ac:dyDescent="0.3">
      <c r="A78" s="29"/>
      <c r="B78" s="35"/>
      <c r="C78" s="34"/>
      <c r="D78" s="34"/>
      <c r="E78" s="34"/>
      <c r="F78" s="34"/>
      <c r="G78" s="34"/>
      <c r="H78" s="34"/>
      <c r="I78" s="34"/>
      <c r="J78" s="34"/>
    </row>
    <row r="79" spans="1:10" x14ac:dyDescent="0.3">
      <c r="A79" s="29"/>
      <c r="B79" s="35"/>
      <c r="C79" s="34"/>
      <c r="D79" s="34"/>
      <c r="E79" s="34"/>
      <c r="F79" s="34"/>
      <c r="G79" s="34"/>
      <c r="H79" s="34"/>
      <c r="I79" s="34"/>
      <c r="J79" s="34"/>
    </row>
    <row r="80" spans="1:10" x14ac:dyDescent="0.3">
      <c r="A80" s="29"/>
      <c r="B80" s="35"/>
      <c r="C80" s="34"/>
      <c r="D80" s="34"/>
      <c r="E80" s="34"/>
      <c r="F80" s="34"/>
      <c r="G80" s="34"/>
      <c r="H80" s="34"/>
      <c r="I80" s="34"/>
      <c r="J80" s="34"/>
    </row>
    <row r="81" spans="1:10" x14ac:dyDescent="0.3">
      <c r="A81" s="29"/>
      <c r="B81" s="35"/>
      <c r="C81" s="34"/>
      <c r="D81" s="34"/>
      <c r="E81" s="34"/>
      <c r="F81" s="34"/>
      <c r="G81" s="34"/>
      <c r="H81" s="34"/>
      <c r="I81" s="34"/>
      <c r="J81" s="34"/>
    </row>
    <row r="82" spans="1:10" x14ac:dyDescent="0.3">
      <c r="A82" s="29"/>
      <c r="B82" s="35"/>
      <c r="C82" s="34"/>
      <c r="D82" s="34"/>
      <c r="E82" s="34"/>
      <c r="F82" s="34"/>
      <c r="G82" s="34"/>
      <c r="H82" s="34"/>
      <c r="I82" s="34"/>
      <c r="J82" s="34"/>
    </row>
    <row r="83" spans="1:10" x14ac:dyDescent="0.3">
      <c r="A83" s="29"/>
      <c r="B83" s="35"/>
      <c r="C83" s="34"/>
      <c r="D83" s="34"/>
      <c r="E83" s="34"/>
      <c r="F83" s="34"/>
      <c r="G83" s="34"/>
      <c r="H83" s="34"/>
      <c r="I83" s="34"/>
      <c r="J83" s="34"/>
    </row>
    <row r="84" spans="1:10" x14ac:dyDescent="0.3">
      <c r="A84" s="29"/>
      <c r="B84" s="35"/>
      <c r="C84" s="34"/>
      <c r="D84" s="34"/>
      <c r="E84" s="34"/>
      <c r="F84" s="34"/>
      <c r="G84" s="34"/>
      <c r="H84" s="34"/>
      <c r="I84" s="34"/>
      <c r="J84" s="34"/>
    </row>
    <row r="85" spans="1:10" x14ac:dyDescent="0.3">
      <c r="A85" s="29"/>
      <c r="B85" s="35"/>
      <c r="C85" s="34"/>
      <c r="D85" s="34"/>
      <c r="E85" s="34"/>
      <c r="F85" s="34"/>
      <c r="G85" s="34"/>
      <c r="H85" s="34"/>
      <c r="I85" s="34"/>
      <c r="J85" s="34"/>
    </row>
    <row r="86" spans="1:10" x14ac:dyDescent="0.3">
      <c r="A86" s="29"/>
      <c r="B86" s="35"/>
      <c r="C86" s="34"/>
      <c r="D86" s="34"/>
      <c r="E86" s="34"/>
      <c r="F86" s="34"/>
      <c r="G86" s="34"/>
      <c r="H86" s="34"/>
      <c r="I86" s="34"/>
      <c r="J86" s="34"/>
    </row>
    <row r="87" spans="1:10" x14ac:dyDescent="0.3">
      <c r="A87" s="29"/>
      <c r="B87" s="35"/>
      <c r="C87" s="34"/>
      <c r="D87" s="34"/>
      <c r="E87" s="34"/>
      <c r="F87" s="34"/>
      <c r="G87" s="34"/>
      <c r="H87" s="34"/>
      <c r="I87" s="34"/>
      <c r="J87" s="34"/>
    </row>
    <row r="88" spans="1:10" x14ac:dyDescent="0.3">
      <c r="A88" s="29"/>
      <c r="B88" s="35"/>
      <c r="C88" s="34"/>
      <c r="D88" s="34"/>
      <c r="E88" s="34"/>
      <c r="F88" s="34"/>
      <c r="G88" s="34"/>
      <c r="H88" s="34"/>
      <c r="I88" s="34"/>
      <c r="J88" s="34"/>
    </row>
    <row r="89" spans="1:10" x14ac:dyDescent="0.3">
      <c r="A89" s="29"/>
      <c r="B89" s="35"/>
      <c r="C89" s="34"/>
      <c r="D89" s="34"/>
      <c r="E89" s="34"/>
      <c r="F89" s="34"/>
      <c r="G89" s="34"/>
      <c r="H89" s="34"/>
      <c r="I89" s="34"/>
      <c r="J89" s="34"/>
    </row>
    <row r="90" spans="1:10" x14ac:dyDescent="0.3">
      <c r="A90" s="29"/>
      <c r="B90" s="35"/>
      <c r="C90" s="34"/>
      <c r="D90" s="34"/>
      <c r="E90" s="34"/>
      <c r="F90" s="34"/>
      <c r="G90" s="34"/>
      <c r="H90" s="34"/>
      <c r="I90" s="34"/>
      <c r="J90" s="34"/>
    </row>
    <row r="91" spans="1:10" x14ac:dyDescent="0.3">
      <c r="A91" s="29"/>
      <c r="B91" s="35"/>
      <c r="C91" s="34"/>
      <c r="D91" s="34"/>
      <c r="E91" s="34"/>
      <c r="F91" s="34"/>
      <c r="G91" s="34"/>
      <c r="H91" s="34"/>
      <c r="I91" s="34"/>
      <c r="J91" s="34"/>
    </row>
    <row r="92" spans="1:10" x14ac:dyDescent="0.3">
      <c r="A92" s="29"/>
      <c r="B92" s="35"/>
      <c r="C92" s="34"/>
      <c r="D92" s="34"/>
      <c r="E92" s="34"/>
      <c r="F92" s="34"/>
      <c r="G92" s="34"/>
      <c r="H92" s="34"/>
      <c r="I92" s="34"/>
      <c r="J92" s="34"/>
    </row>
    <row r="93" spans="1:10" x14ac:dyDescent="0.3">
      <c r="A93" s="29"/>
      <c r="B93" s="35"/>
      <c r="C93" s="34"/>
      <c r="D93" s="34"/>
      <c r="E93" s="34"/>
      <c r="F93" s="34"/>
      <c r="G93" s="34"/>
      <c r="H93" s="34"/>
      <c r="I93" s="34"/>
      <c r="J93" s="34"/>
    </row>
    <row r="94" spans="1:10" x14ac:dyDescent="0.3">
      <c r="A94" s="29"/>
      <c r="B94" s="35"/>
      <c r="C94" s="34"/>
      <c r="D94" s="34"/>
      <c r="E94" s="34"/>
      <c r="F94" s="34"/>
      <c r="G94" s="34"/>
      <c r="H94" s="34"/>
      <c r="I94" s="34"/>
      <c r="J94" s="34"/>
    </row>
    <row r="95" spans="1:10" x14ac:dyDescent="0.3">
      <c r="A95" s="29"/>
      <c r="B95" s="35"/>
      <c r="C95" s="34"/>
      <c r="D95" s="34"/>
      <c r="E95" s="34"/>
      <c r="F95" s="34"/>
      <c r="G95" s="34"/>
      <c r="H95" s="34"/>
      <c r="I95" s="34"/>
      <c r="J95" s="34"/>
    </row>
    <row r="96" spans="1:10" x14ac:dyDescent="0.3">
      <c r="A96" s="29"/>
      <c r="B96" s="35"/>
      <c r="C96" s="34"/>
      <c r="D96" s="34"/>
      <c r="E96" s="34"/>
      <c r="F96" s="34"/>
      <c r="G96" s="34"/>
      <c r="H96" s="34"/>
      <c r="I96" s="34"/>
      <c r="J96" s="34"/>
    </row>
    <row r="97" spans="1:10" x14ac:dyDescent="0.3">
      <c r="A97" s="29"/>
      <c r="B97" s="35"/>
      <c r="C97" s="34"/>
      <c r="D97" s="34"/>
      <c r="E97" s="34"/>
      <c r="F97" s="34"/>
      <c r="G97" s="34"/>
      <c r="H97" s="34"/>
      <c r="I97" s="34"/>
      <c r="J97" s="34"/>
    </row>
    <row r="98" spans="1:10" x14ac:dyDescent="0.3">
      <c r="A98" s="29"/>
      <c r="B98" s="35"/>
      <c r="C98" s="34"/>
      <c r="D98" s="34"/>
      <c r="E98" s="34"/>
      <c r="F98" s="34"/>
      <c r="G98" s="34"/>
      <c r="H98" s="34"/>
      <c r="I98" s="34"/>
      <c r="J98" s="34"/>
    </row>
    <row r="99" spans="1:10" x14ac:dyDescent="0.3">
      <c r="A99" s="29"/>
      <c r="B99" s="35"/>
      <c r="C99" s="34"/>
      <c r="D99" s="34"/>
      <c r="E99" s="34"/>
      <c r="F99" s="34"/>
      <c r="G99" s="34"/>
      <c r="H99" s="34"/>
      <c r="I99" s="34"/>
      <c r="J99" s="34"/>
    </row>
    <row r="100" spans="1:10" x14ac:dyDescent="0.3">
      <c r="A100" s="29"/>
      <c r="B100" s="35"/>
      <c r="C100" s="34"/>
      <c r="D100" s="34"/>
      <c r="E100" s="34"/>
      <c r="F100" s="34"/>
      <c r="G100" s="34"/>
      <c r="H100" s="34"/>
      <c r="I100" s="34"/>
      <c r="J100" s="34"/>
    </row>
    <row r="101" spans="1:10" x14ac:dyDescent="0.3">
      <c r="A101" s="29"/>
      <c r="B101" s="35"/>
      <c r="C101" s="34"/>
      <c r="D101" s="34"/>
      <c r="E101" s="34"/>
      <c r="F101" s="34"/>
      <c r="G101" s="34"/>
      <c r="H101" s="34"/>
      <c r="I101" s="34"/>
      <c r="J101" s="34"/>
    </row>
    <row r="102" spans="1:10" x14ac:dyDescent="0.3">
      <c r="A102" s="29"/>
      <c r="B102" s="35"/>
      <c r="C102" s="34"/>
      <c r="D102" s="34"/>
      <c r="E102" s="34"/>
      <c r="F102" s="34"/>
      <c r="G102" s="34"/>
      <c r="H102" s="34"/>
      <c r="I102" s="34"/>
      <c r="J102" s="34"/>
    </row>
    <row r="103" spans="1:10" x14ac:dyDescent="0.3">
      <c r="A103" s="29"/>
      <c r="B103" s="35"/>
      <c r="C103" s="34"/>
      <c r="D103" s="34"/>
      <c r="E103" s="34"/>
      <c r="F103" s="34"/>
      <c r="G103" s="34"/>
      <c r="H103" s="34"/>
      <c r="I103" s="34"/>
      <c r="J103" s="34"/>
    </row>
    <row r="104" spans="1:10" x14ac:dyDescent="0.3">
      <c r="A104" s="29"/>
      <c r="B104" s="35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3">
      <c r="A105" s="29"/>
      <c r="B105" s="35"/>
      <c r="C105" s="34"/>
      <c r="D105" s="34"/>
      <c r="E105" s="34"/>
      <c r="F105" s="34"/>
      <c r="G105" s="34"/>
      <c r="H105" s="34"/>
      <c r="I105" s="34"/>
      <c r="J105" s="34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 Attainment-2017-20</vt:lpstr>
      <vt:lpstr>CO Attainment-2018-21</vt:lpstr>
      <vt:lpstr>CO Attainment-2019-22</vt:lpstr>
      <vt:lpstr>CO Attainment-2020-23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Nistarini College</cp:lastModifiedBy>
  <dcterms:created xsi:type="dcterms:W3CDTF">2023-07-02T03:41:55Z</dcterms:created>
  <dcterms:modified xsi:type="dcterms:W3CDTF">2023-09-27T18:48:17Z</dcterms:modified>
</cp:coreProperties>
</file>