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charts/chart6.xml" ContentType="application/vnd.openxmlformats-officedocument.drawingml.chart+xml"/>
  <Override PartName="/xl/charts/chart20.xml" ContentType="application/vnd.openxmlformats-officedocument.drawingml.char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17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15.xml" ContentType="application/vnd.openxmlformats-officedocument.drawing+xml"/>
  <Override PartName="/xl/worksheets/sheet3.xml" ContentType="application/vnd.openxmlformats-officedocument.spreadsheetml.workshee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drawings/drawing22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23.xml" ContentType="application/vnd.openxmlformats-officedocument.drawingml.char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worksheets/sheet14.xml" ContentType="application/vnd.openxmlformats-officedocument.spreadsheetml.worksheet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drawings/drawing18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drawings/drawing16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14.xml" ContentType="application/vnd.openxmlformats-officedocument.drawing+xml"/>
  <Override PartName="/xl/charts/chart19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05" yWindow="-105" windowWidth="20730" windowHeight="11760" firstSheet="18" activeTab="21"/>
  </bookViews>
  <sheets>
    <sheet name="Philosophy-2025" sheetId="1" r:id="rId1"/>
    <sheet name="English-2025" sheetId="2" r:id="rId2"/>
    <sheet name="Bengali (UG)-2025" sheetId="3" r:id="rId3"/>
    <sheet name="Snanskrit-2025" sheetId="5" r:id="rId4"/>
    <sheet name="Pol Science-2025" sheetId="4" r:id="rId5"/>
    <sheet name="Economics-2025" sheetId="6" r:id="rId6"/>
    <sheet name="Music-2025" sheetId="7" r:id="rId7"/>
    <sheet name="Geography-2025" sheetId="8" r:id="rId8"/>
    <sheet name="Chemistry-2025" sheetId="9" r:id="rId9"/>
    <sheet name="Education-2025" sheetId="10" r:id="rId10"/>
    <sheet name="History(H)-2025" sheetId="11" r:id="rId11"/>
    <sheet name="Mathematics-2025" sheetId="12" r:id="rId12"/>
    <sheet name="Physics-2025" sheetId="13" r:id="rId13"/>
    <sheet name="Botany-2025" sheetId="14" r:id="rId14"/>
    <sheet name="Computer Science-2025" sheetId="15" r:id="rId15"/>
    <sheet name="Zoology-2025" sheetId="16" r:id="rId16"/>
    <sheet name="ENVS-2025" sheetId="17" r:id="rId17"/>
    <sheet name="Nutrition-2025" sheetId="18" r:id="rId18"/>
    <sheet name="Bengali (PG)-2025" sheetId="19" r:id="rId19"/>
    <sheet name="Master Sheet_Arts-2025" sheetId="20" r:id="rId20"/>
    <sheet name="Master Sheet_Science-2025" sheetId="21" r:id="rId21"/>
    <sheet name="Master Sheet_Overall (H)-2025" sheetId="22" r:id="rId22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" i="18"/>
  <c r="H10" i="21" s="1"/>
  <c r="H21" i="22" s="1"/>
  <c r="P4" i="18"/>
  <c r="O4"/>
  <c r="F10" i="21" s="1"/>
  <c r="F21" i="22" s="1"/>
  <c r="N4" i="18"/>
  <c r="E10" i="21" s="1"/>
  <c r="E21" i="22" s="1"/>
  <c r="M4" i="18"/>
  <c r="D10" i="21" s="1"/>
  <c r="D21" i="22" s="1"/>
  <c r="L4" i="18"/>
  <c r="C10" i="21" s="1"/>
  <c r="C21" i="22" s="1"/>
  <c r="Q4" i="16"/>
  <c r="H7" i="21" s="1"/>
  <c r="H18" i="22" s="1"/>
  <c r="P4" i="16"/>
  <c r="G7" i="21" s="1"/>
  <c r="G18" i="22" s="1"/>
  <c r="O4" i="16"/>
  <c r="F7" i="21" s="1"/>
  <c r="F18" i="22" s="1"/>
  <c r="N4" i="16"/>
  <c r="M4"/>
  <c r="L4"/>
  <c r="C7" i="21" s="1"/>
  <c r="C18" i="22" s="1"/>
  <c r="Q4" i="14"/>
  <c r="H6" i="21" s="1"/>
  <c r="H17" i="22" s="1"/>
  <c r="P4" i="14"/>
  <c r="G6" i="21" s="1"/>
  <c r="G17" i="22" s="1"/>
  <c r="O4" i="14"/>
  <c r="F6" i="21" s="1"/>
  <c r="F17" i="22" s="1"/>
  <c r="N4" i="14"/>
  <c r="M4"/>
  <c r="D6" i="21" s="1"/>
  <c r="D17" i="22" s="1"/>
  <c r="L4" i="14"/>
  <c r="C6" i="21" s="1"/>
  <c r="C17" i="22" s="1"/>
  <c r="Q4" i="13"/>
  <c r="H4" i="21" s="1"/>
  <c r="H15" i="22" s="1"/>
  <c r="P4" i="13"/>
  <c r="G4" i="21" s="1"/>
  <c r="G15" i="22" s="1"/>
  <c r="O4" i="13"/>
  <c r="F4" i="21" s="1"/>
  <c r="F15" i="22" s="1"/>
  <c r="N4" i="13"/>
  <c r="M4"/>
  <c r="L4"/>
  <c r="C4" i="21" s="1"/>
  <c r="C15" i="22" s="1"/>
  <c r="Q4" i="12"/>
  <c r="H3" i="21" s="1"/>
  <c r="H14" i="22" s="1"/>
  <c r="P4" i="12"/>
  <c r="G3" i="21" s="1"/>
  <c r="G14" i="22" s="1"/>
  <c r="O4" i="12"/>
  <c r="F3" i="21" s="1"/>
  <c r="F14" i="22" s="1"/>
  <c r="N4" i="12"/>
  <c r="M4"/>
  <c r="D3" i="21" s="1"/>
  <c r="D14" i="22" s="1"/>
  <c r="L4" i="12"/>
  <c r="C3" i="21" s="1"/>
  <c r="C14" i="22" s="1"/>
  <c r="Q4" i="10"/>
  <c r="P4"/>
  <c r="G12" i="20" s="1"/>
  <c r="G12" i="22" s="1"/>
  <c r="O4" i="10"/>
  <c r="F12" i="20" s="1"/>
  <c r="F12" i="22" s="1"/>
  <c r="N4" i="10"/>
  <c r="E12" i="20" s="1"/>
  <c r="E12" i="22" s="1"/>
  <c r="M4" i="10"/>
  <c r="D12" i="20" s="1"/>
  <c r="D12" i="22" s="1"/>
  <c r="L4" i="10"/>
  <c r="C12" i="20" s="1"/>
  <c r="C12" i="22" s="1"/>
  <c r="Q4" i="9"/>
  <c r="H5" i="21" s="1"/>
  <c r="H16" i="22" s="1"/>
  <c r="P4" i="9"/>
  <c r="G5" i="21" s="1"/>
  <c r="G16" i="22" s="1"/>
  <c r="O4" i="9"/>
  <c r="F5" i="21" s="1"/>
  <c r="F16" i="22" s="1"/>
  <c r="N4" i="9"/>
  <c r="M4"/>
  <c r="D5" i="21" s="1"/>
  <c r="D16" i="22" s="1"/>
  <c r="L4" i="9"/>
  <c r="Q4" i="8"/>
  <c r="P4"/>
  <c r="O4"/>
  <c r="N4"/>
  <c r="M4"/>
  <c r="L4"/>
  <c r="Q4" i="7"/>
  <c r="P4"/>
  <c r="O4"/>
  <c r="N4"/>
  <c r="M4"/>
  <c r="L4"/>
  <c r="C13" i="20" s="1"/>
  <c r="C13" i="22" s="1"/>
  <c r="Q4" i="6"/>
  <c r="P4"/>
  <c r="G11" i="20" s="1"/>
  <c r="G11" i="22" s="1"/>
  <c r="O4" i="6"/>
  <c r="N4"/>
  <c r="E11" i="20" s="1"/>
  <c r="E11" i="22" s="1"/>
  <c r="M4" i="6"/>
  <c r="D11" i="20" s="1"/>
  <c r="D11" i="22" s="1"/>
  <c r="L4" i="6"/>
  <c r="C11" i="20" s="1"/>
  <c r="C11" i="22" s="1"/>
  <c r="Q9" i="4"/>
  <c r="H8" i="20" s="1"/>
  <c r="H8" i="22" s="1"/>
  <c r="P9" i="4"/>
  <c r="G8" i="20" s="1"/>
  <c r="G8" i="22" s="1"/>
  <c r="O9" i="4"/>
  <c r="N9"/>
  <c r="E8" i="20" s="1"/>
  <c r="E8" i="22" s="1"/>
  <c r="M9" i="4"/>
  <c r="L9"/>
  <c r="C8" i="20" s="1"/>
  <c r="C8" i="22" s="1"/>
  <c r="Q11" i="5"/>
  <c r="H6" i="20" s="1"/>
  <c r="H6" i="22" s="1"/>
  <c r="P11" i="5"/>
  <c r="G6" i="20" s="1"/>
  <c r="G6" i="22" s="1"/>
  <c r="O11" i="5"/>
  <c r="F6" i="20" s="1"/>
  <c r="F6" i="22" s="1"/>
  <c r="N11" i="5"/>
  <c r="E6" i="20" s="1"/>
  <c r="E6" i="22" s="1"/>
  <c r="M11" i="5"/>
  <c r="D6" i="20" s="1"/>
  <c r="D6" i="22" s="1"/>
  <c r="L11" i="5"/>
  <c r="C6" i="20" s="1"/>
  <c r="C6" i="22" s="1"/>
  <c r="Q11" i="3"/>
  <c r="P11"/>
  <c r="G4" i="20" s="1"/>
  <c r="G4" i="22" s="1"/>
  <c r="O11" i="3"/>
  <c r="F4" i="20" s="1"/>
  <c r="F4" i="22" s="1"/>
  <c r="N11" i="3"/>
  <c r="E4" i="20" s="1"/>
  <c r="E4" i="22" s="1"/>
  <c r="M11" i="3"/>
  <c r="D4" i="20" s="1"/>
  <c r="D4" i="22" s="1"/>
  <c r="L11" i="3"/>
  <c r="C4" i="20" s="1"/>
  <c r="C4" i="22" s="1"/>
  <c r="Q5" i="2"/>
  <c r="P5"/>
  <c r="G5" i="20" s="1"/>
  <c r="G5" i="22" s="1"/>
  <c r="O5" i="2"/>
  <c r="N5"/>
  <c r="E5" i="20" s="1"/>
  <c r="E5" i="22" s="1"/>
  <c r="M5" i="2"/>
  <c r="D5" i="20" s="1"/>
  <c r="D5" i="22" s="1"/>
  <c r="L5" i="2"/>
  <c r="C5" i="20" s="1"/>
  <c r="C5" i="22" s="1"/>
  <c r="Q4" i="1"/>
  <c r="H7" i="20" s="1"/>
  <c r="H7" i="22" s="1"/>
  <c r="P4" i="1"/>
  <c r="O4"/>
  <c r="N4"/>
  <c r="E7" i="20" s="1"/>
  <c r="E7" i="22" s="1"/>
  <c r="M4" i="1"/>
  <c r="D7" i="20" s="1"/>
  <c r="D7" i="22" s="1"/>
  <c r="L4" i="1"/>
  <c r="C7" i="20" s="1"/>
  <c r="C7" i="22" s="1"/>
  <c r="G10" i="21"/>
  <c r="G21" i="22" s="1"/>
  <c r="Q4" i="17"/>
  <c r="H8" i="21" s="1"/>
  <c r="H19" i="22" s="1"/>
  <c r="P4" i="17"/>
  <c r="G8" i="21" s="1"/>
  <c r="G19" i="22" s="1"/>
  <c r="O4" i="17"/>
  <c r="F8" i="21" s="1"/>
  <c r="F19" i="22" s="1"/>
  <c r="N4" i="17"/>
  <c r="E8" i="21" s="1"/>
  <c r="E19" i="22" s="1"/>
  <c r="M4" i="17"/>
  <c r="D8" i="21" s="1"/>
  <c r="D19" i="22" s="1"/>
  <c r="L4" i="17"/>
  <c r="C8" i="21" s="1"/>
  <c r="C19" i="22" s="1"/>
  <c r="E7" i="21"/>
  <c r="E18" i="22" s="1"/>
  <c r="D7" i="21"/>
  <c r="D18" i="22" s="1"/>
  <c r="Q4" i="15"/>
  <c r="H9" i="21" s="1"/>
  <c r="H20" i="22" s="1"/>
  <c r="P4" i="15"/>
  <c r="G9" i="21" s="1"/>
  <c r="G20" i="22" s="1"/>
  <c r="O4" i="15"/>
  <c r="F9" i="21" s="1"/>
  <c r="F20" i="22" s="1"/>
  <c r="N4" i="15"/>
  <c r="E9" i="21" s="1"/>
  <c r="E20" i="22" s="1"/>
  <c r="M4" i="15"/>
  <c r="D9" i="21" s="1"/>
  <c r="D20" i="22" s="1"/>
  <c r="L4" i="15"/>
  <c r="C9" i="21" s="1"/>
  <c r="C20" i="22" s="1"/>
  <c r="E6" i="21"/>
  <c r="E17" i="22" s="1"/>
  <c r="E4" i="21"/>
  <c r="E15" i="22" s="1"/>
  <c r="D4" i="21"/>
  <c r="D15" i="22" s="1"/>
  <c r="E3" i="21"/>
  <c r="E14" i="22" s="1"/>
  <c r="H12" i="20"/>
  <c r="H12" i="22" s="1"/>
  <c r="E5" i="21"/>
  <c r="E16" i="22" s="1"/>
  <c r="C5" i="21"/>
  <c r="C16" i="22" s="1"/>
  <c r="H13" i="20"/>
  <c r="H13" i="22" s="1"/>
  <c r="G13" i="20"/>
  <c r="G13" i="22" s="1"/>
  <c r="F13" i="20"/>
  <c r="F13" i="22" s="1"/>
  <c r="E13" i="20"/>
  <c r="E13" i="22" s="1"/>
  <c r="D13" i="20"/>
  <c r="D13" i="22" s="1"/>
  <c r="H11" i="20"/>
  <c r="H11" i="22" s="1"/>
  <c r="F11" i="20"/>
  <c r="F11" i="22" s="1"/>
  <c r="Q10" i="19"/>
  <c r="H3" i="20" s="1"/>
  <c r="H3" i="22" s="1"/>
  <c r="P10" i="19"/>
  <c r="G3" i="20" s="1"/>
  <c r="G3" i="22" s="1"/>
  <c r="O10" i="19"/>
  <c r="F3" i="20" s="1"/>
  <c r="F3" i="22" s="1"/>
  <c r="N10" i="19"/>
  <c r="E3" i="20" s="1"/>
  <c r="E3" i="22" s="1"/>
  <c r="M10" i="19"/>
  <c r="D3" i="20" s="1"/>
  <c r="D3" i="22" s="1"/>
  <c r="L10" i="19"/>
  <c r="C3" i="20" s="1"/>
  <c r="C3" i="22" s="1"/>
  <c r="F8" i="20"/>
  <c r="F8" i="22" s="1"/>
  <c r="D8" i="20"/>
  <c r="D8" i="22" s="1"/>
  <c r="H4" i="20"/>
  <c r="H4" i="22" s="1"/>
  <c r="G7" i="20"/>
  <c r="G7" i="22" s="1"/>
  <c r="F7" i="20"/>
  <c r="F7" i="22" s="1"/>
  <c r="H5" i="20"/>
  <c r="H5" i="22" s="1"/>
  <c r="F5" i="20"/>
  <c r="F5" i="22" s="1"/>
  <c r="I4" l="1"/>
  <c r="I5"/>
  <c r="I6"/>
  <c r="I7"/>
  <c r="I8"/>
  <c r="I11"/>
  <c r="I12"/>
  <c r="I13"/>
  <c r="I14"/>
  <c r="I15"/>
  <c r="I16"/>
  <c r="I17"/>
  <c r="I18"/>
  <c r="I19"/>
  <c r="I20"/>
  <c r="I21"/>
  <c r="I3"/>
  <c r="I4" i="21"/>
  <c r="I5"/>
  <c r="I6"/>
  <c r="I7"/>
  <c r="I8"/>
  <c r="I9"/>
  <c r="I10"/>
  <c r="I3"/>
  <c r="H10" i="20"/>
  <c r="H10" i="22" s="1"/>
  <c r="G10" i="20"/>
  <c r="G10" i="22" s="1"/>
  <c r="F10" i="20"/>
  <c r="F10" i="22" s="1"/>
  <c r="E10" i="20"/>
  <c r="E10" i="22" s="1"/>
  <c r="D10" i="20"/>
  <c r="D10" i="22" s="1"/>
  <c r="C10" i="20"/>
  <c r="C10" i="22" s="1"/>
  <c r="I5" i="20"/>
  <c r="I6"/>
  <c r="I7"/>
  <c r="I8"/>
  <c r="I11"/>
  <c r="I12"/>
  <c r="I13"/>
  <c r="I3"/>
  <c r="I4"/>
  <c r="I10" i="22" l="1"/>
  <c r="I10" i="20"/>
  <c r="R4" i="9"/>
  <c r="P4" i="11"/>
  <c r="G9" i="20" s="1"/>
  <c r="G9" i="22" s="1"/>
  <c r="G22" s="1"/>
  <c r="P3" s="1"/>
  <c r="O4" i="11"/>
  <c r="F9" i="20" s="1"/>
  <c r="F9" i="22" s="1"/>
  <c r="F22" s="1"/>
  <c r="O3" s="1"/>
  <c r="N4" i="11"/>
  <c r="E9" i="20" s="1"/>
  <c r="E9" i="22" s="1"/>
  <c r="E22" s="1"/>
  <c r="N3" s="1"/>
  <c r="M4" i="11"/>
  <c r="D9" i="20" s="1"/>
  <c r="D9" i="22" s="1"/>
  <c r="D22" s="1"/>
  <c r="M3" s="1"/>
  <c r="L4" i="11"/>
  <c r="C9" i="20" s="1"/>
  <c r="C14" s="1"/>
  <c r="L3" s="1"/>
  <c r="I11" i="21"/>
  <c r="H11"/>
  <c r="Q3" s="1"/>
  <c r="G11"/>
  <c r="P3" s="1"/>
  <c r="F11"/>
  <c r="O3" s="1"/>
  <c r="E11"/>
  <c r="N3" s="1"/>
  <c r="D11"/>
  <c r="M3" s="1"/>
  <c r="C11"/>
  <c r="L3" s="1"/>
  <c r="G14" i="20" l="1"/>
  <c r="P3" s="1"/>
  <c r="D14"/>
  <c r="M3" s="1"/>
  <c r="E14"/>
  <c r="N3" s="1"/>
  <c r="F14"/>
  <c r="O3" s="1"/>
  <c r="C9" i="22"/>
  <c r="R3" i="21"/>
  <c r="L20" s="1"/>
  <c r="C22" i="22" l="1"/>
  <c r="L3" s="1"/>
  <c r="L21" i="21"/>
  <c r="R10" i="19"/>
  <c r="R4" i="10" l="1"/>
  <c r="Q4" i="11"/>
  <c r="H9" i="20" s="1"/>
  <c r="H9" i="22" l="1"/>
  <c r="H14" i="20"/>
  <c r="Q3" s="1"/>
  <c r="R3" s="1"/>
  <c r="I9"/>
  <c r="I14" s="1"/>
  <c r="R4" i="18"/>
  <c r="L20" i="20" l="1"/>
  <c r="L19"/>
  <c r="H22" i="22"/>
  <c r="Q3" s="1"/>
  <c r="I9"/>
  <c r="I22" s="1"/>
  <c r="R4" i="12"/>
  <c r="R4" i="1"/>
  <c r="R3" i="22" l="1"/>
  <c r="L26" s="1"/>
  <c r="R4" i="15"/>
  <c r="R11" i="3"/>
  <c r="R4" i="17"/>
  <c r="R4" i="16"/>
  <c r="R4" i="14"/>
  <c r="R4" i="13"/>
  <c r="R4" i="11"/>
  <c r="R4" i="8"/>
  <c r="R4" i="7"/>
  <c r="R4" i="6"/>
  <c r="R11" i="5"/>
  <c r="R9" i="4"/>
  <c r="R5" i="2"/>
  <c r="L27" i="22" l="1"/>
</calcChain>
</file>

<file path=xl/sharedStrings.xml><?xml version="1.0" encoding="utf-8"?>
<sst xmlns="http://schemas.openxmlformats.org/spreadsheetml/2006/main" count="2343" uniqueCount="632">
  <si>
    <t>Sl. No.</t>
  </si>
  <si>
    <t>Department</t>
  </si>
  <si>
    <t>Name of the Student</t>
  </si>
  <si>
    <t>Roll</t>
  </si>
  <si>
    <t>Number</t>
  </si>
  <si>
    <t>Regn. No</t>
  </si>
  <si>
    <t>Year of Registration</t>
  </si>
  <si>
    <t>Year of Passing</t>
  </si>
  <si>
    <t>CGPA</t>
  </si>
  <si>
    <t>Philosophy</t>
  </si>
  <si>
    <t>GPW</t>
  </si>
  <si>
    <t>No. of Students</t>
  </si>
  <si>
    <t>Total</t>
  </si>
  <si>
    <t>Grade</t>
  </si>
  <si>
    <t>English</t>
  </si>
  <si>
    <t>Bengali</t>
  </si>
  <si>
    <t>Political Science</t>
  </si>
  <si>
    <t>Sanskrit</t>
  </si>
  <si>
    <t>Economics</t>
  </si>
  <si>
    <t>Music</t>
  </si>
  <si>
    <t>Geography</t>
  </si>
  <si>
    <t>Chemistry</t>
  </si>
  <si>
    <t>Education</t>
  </si>
  <si>
    <t>History</t>
  </si>
  <si>
    <t>Mathematics</t>
  </si>
  <si>
    <t>Physics</t>
  </si>
  <si>
    <t>Botany</t>
  </si>
  <si>
    <t>Computer Science</t>
  </si>
  <si>
    <t>Zoology</t>
  </si>
  <si>
    <t>ENVS</t>
  </si>
  <si>
    <t>Nutrition</t>
  </si>
  <si>
    <t>Bengali (PG)</t>
  </si>
  <si>
    <t>Bengali (UG)</t>
  </si>
  <si>
    <t>Pol. Sc</t>
  </si>
  <si>
    <t>TOTAL</t>
  </si>
  <si>
    <t>Total No. of Students</t>
  </si>
  <si>
    <t>Computer Sc.</t>
  </si>
  <si>
    <t>CGPA 9.00 -10.00</t>
  </si>
  <si>
    <t>CGPA 8.00 -8.99</t>
  </si>
  <si>
    <t>CGPA 7.00 -7.99</t>
  </si>
  <si>
    <t>CGPA 6.00 -6.99</t>
  </si>
  <si>
    <t>CGPA 5.00 -5.99</t>
  </si>
  <si>
    <t>PRATIMA MAHATO</t>
  </si>
  <si>
    <t>PUJA MAHATO</t>
  </si>
  <si>
    <t>SL NO.</t>
  </si>
  <si>
    <t>MOUMITA MAHATO</t>
  </si>
  <si>
    <t>PURNIMA MAHATO</t>
  </si>
  <si>
    <t>2021-2022</t>
  </si>
  <si>
    <t>ARPITA MAHATO</t>
  </si>
  <si>
    <t>RIYA PANDEY</t>
  </si>
  <si>
    <t>RIMA MAHATO</t>
  </si>
  <si>
    <t>2020-2021</t>
  </si>
  <si>
    <t>Result of the Department of Philosophy, 2024 Pass out Batch</t>
  </si>
  <si>
    <t>Result of the Department of Bengali (PG), 2024 Pass out Batch</t>
  </si>
  <si>
    <t>2019-2020</t>
  </si>
  <si>
    <t>ARCHANA MAHATO</t>
  </si>
  <si>
    <t>KAKALI MAHATO</t>
  </si>
  <si>
    <t>SARASWATI MAHATO</t>
  </si>
  <si>
    <t>SUSMITA MAHATO</t>
  </si>
  <si>
    <t>PRIYA MAHATO</t>
  </si>
  <si>
    <t>KALYANI MAHATO</t>
  </si>
  <si>
    <t>RUMPA MAHATO</t>
  </si>
  <si>
    <t>RAJLAXMI MAHATO</t>
  </si>
  <si>
    <t>TARANNUM PARBIN</t>
  </si>
  <si>
    <t>LAXMI MAHATO</t>
  </si>
  <si>
    <t>CHHABIRANI MAHATO</t>
  </si>
  <si>
    <t>SHIULI MAHATO</t>
  </si>
  <si>
    <t>MOUSUMI SAHIS</t>
  </si>
  <si>
    <t>SONALI MANDAL</t>
  </si>
  <si>
    <t>SOMA MAHATO</t>
  </si>
  <si>
    <t>PRIYANKA MAHATO</t>
  </si>
  <si>
    <t>PRITILATA MAHATO</t>
  </si>
  <si>
    <t>SHIKHA MAHATO</t>
  </si>
  <si>
    <t>RIYA MANDAL</t>
  </si>
  <si>
    <t>RENUKA MUDI</t>
  </si>
  <si>
    <t>PRIYANKA MANDAL</t>
  </si>
  <si>
    <t>PALLABI MAHATO</t>
  </si>
  <si>
    <t>NANDITA MAHATO</t>
  </si>
  <si>
    <t>MOUSUMI MAHATO</t>
  </si>
  <si>
    <t>BARSHA MAHATO</t>
  </si>
  <si>
    <t>SUCHITRA MAHATO</t>
  </si>
  <si>
    <t>RIYA MAHATO</t>
  </si>
  <si>
    <t>RITUPARNA MAHATO</t>
  </si>
  <si>
    <t>MADHUMITA MAHATO</t>
  </si>
  <si>
    <t>APARNA MAHATO</t>
  </si>
  <si>
    <t>RIYA HALDER</t>
  </si>
  <si>
    <t>RINA MAHATO</t>
  </si>
  <si>
    <t>MANASI MAHATO</t>
  </si>
  <si>
    <t>CHANDANA MAHATO</t>
  </si>
  <si>
    <t>SADHANA MAHATO</t>
  </si>
  <si>
    <t>ANIMA MAHATO</t>
  </si>
  <si>
    <t>OVERALL ARTS (HONS) PASS %</t>
  </si>
  <si>
    <t>OVERALL ARTS (HONS) FAIL %</t>
  </si>
  <si>
    <t>OVERALL SCIENCE (HONS) PASS %</t>
  </si>
  <si>
    <t>OVERALL SCIENCE (HONS) FAIL %</t>
  </si>
  <si>
    <t>OVERALL (HONS) PASS %</t>
  </si>
  <si>
    <t>OVERALL (HONS) FAIL %</t>
  </si>
  <si>
    <t>NISTARINI COLLEGE, PURULIA
GRAPHICAL REPRESENTATION OF CGPA-WISE RESULT ANALYSIS OF ENTIRE HONOURS CANDIDATES
ACADEMIC SESSION: 2024 PASSOUT BATCH</t>
  </si>
  <si>
    <t>NISTARINI COLLEGE, PURULIA
GRAPHICAL REPRESENTATION OF CGPA-WISE RESULT ANALYSIS OF SCIENCE (H) FACULTY
ACADEMIC SESSION: 2024 PASSOUT BATCH</t>
  </si>
  <si>
    <t>NISTARINI COLLEGE, PURULIA
GRAPHICAL REPRESENTATION OF CGPA-WISE RESULT ANALYSIS OF ARTS (H) FACULTY
ACADEMIC SESSION: 2024 PASSOUT BATCH</t>
  </si>
  <si>
    <t>Result of the Department of Computer Science, 2025 Pass out Batch</t>
  </si>
  <si>
    <t>SARMISTHA BOURI</t>
  </si>
  <si>
    <t>2022-2023</t>
  </si>
  <si>
    <t>LAXMIRANI MAHATO</t>
  </si>
  <si>
    <t>KHUSHI KUMAR</t>
  </si>
  <si>
    <t>SANJANA MAJHI</t>
  </si>
  <si>
    <t>HARSHITA GUPTA</t>
  </si>
  <si>
    <t>CHHAYA MAHATO</t>
  </si>
  <si>
    <t>BELARANI MAJHI</t>
  </si>
  <si>
    <t>ANJU KARMAKAR</t>
  </si>
  <si>
    <t>Result of the Department of Chemistry, 2025 Pass out Batch</t>
  </si>
  <si>
    <t>SARASWATI KAIBARTA</t>
  </si>
  <si>
    <t>SANTOSHI MAHATO</t>
  </si>
  <si>
    <t>RIMPA MANDAL</t>
  </si>
  <si>
    <t>CHAITALI KUMBHAKAR</t>
  </si>
  <si>
    <t>BIDISHA MAHATO</t>
  </si>
  <si>
    <t>ANKITA DAS</t>
  </si>
  <si>
    <t xml:space="preserve">APARNA GORAIN </t>
  </si>
  <si>
    <t>Result of the Department of Mathematics, 2025 Pass out Batch</t>
  </si>
  <si>
    <t>PUSHPA MAHATO</t>
  </si>
  <si>
    <t>UTTARA MAHATO</t>
  </si>
  <si>
    <t>SATHI KUNDU</t>
  </si>
  <si>
    <t>MONALISHA MAHATO</t>
  </si>
  <si>
    <t>LONA MAHATO</t>
  </si>
  <si>
    <t>LABONI KARMAKAR</t>
  </si>
  <si>
    <t>SANJANA ROY</t>
  </si>
  <si>
    <t>CHAMELI BAURI</t>
  </si>
  <si>
    <t>BRISTI DEY</t>
  </si>
  <si>
    <t>JAYASHREE MAHATO</t>
  </si>
  <si>
    <t>PRATIMA GORAIN</t>
  </si>
  <si>
    <t>JOYATRI MAHATO</t>
  </si>
  <si>
    <t>NITU GORAI</t>
  </si>
  <si>
    <t>NILAM ROY</t>
  </si>
  <si>
    <t>BASUDHARA MANDAL</t>
  </si>
  <si>
    <t>ANTARA MAHATO</t>
  </si>
  <si>
    <t>ANNADA MAHATO</t>
  </si>
  <si>
    <t>ANKITA MAHATO</t>
  </si>
  <si>
    <t>ANJU MAHATO</t>
  </si>
  <si>
    <t>MANISHA BAG</t>
  </si>
  <si>
    <t>Result of the Department of Nutrition, 2025 Pass out Batch</t>
  </si>
  <si>
    <t>SUMANA MANDAL</t>
  </si>
  <si>
    <t>SREYASI ROY</t>
  </si>
  <si>
    <t>SAINA GOSWAMI</t>
  </si>
  <si>
    <t>DOLAN MAHATO</t>
  </si>
  <si>
    <t>CHAMPA MAHATO</t>
  </si>
  <si>
    <t>MAMPI NAG</t>
  </si>
  <si>
    <t>ARPITA CHATTERJEE</t>
  </si>
  <si>
    <t>Result of the Department of Physics, 2025 Pass out Batch</t>
  </si>
  <si>
    <t>CHINA MAHATO</t>
  </si>
  <si>
    <t>PURABI KAR MODAK</t>
  </si>
  <si>
    <t>ANANYA PARAMANIK</t>
  </si>
  <si>
    <t>Result of the Department of Botany, 2025 Pass out Batch</t>
  </si>
  <si>
    <t>UJJAINI MONDAL</t>
  </si>
  <si>
    <t>SUSMITA KARMAKAR</t>
  </si>
  <si>
    <t>KAKALI SINGHA</t>
  </si>
  <si>
    <t>RITA PAUL</t>
  </si>
  <si>
    <t>RISHIKA PAUL</t>
  </si>
  <si>
    <t>DEBIBALA MAHATO</t>
  </si>
  <si>
    <t>BLESSY SANIEL</t>
  </si>
  <si>
    <t>MOUSUMI MURMU</t>
  </si>
  <si>
    <t>Result of the Department of Zoology, 2025 Pass out Batch</t>
  </si>
  <si>
    <t>SUPRIYA MANDAL</t>
  </si>
  <si>
    <t>TAMANNA YASMIN</t>
  </si>
  <si>
    <t>SUPRIYA MAHATO</t>
  </si>
  <si>
    <t>SILPI SINGHA MODAK</t>
  </si>
  <si>
    <t>SHIBANI MAHATO</t>
  </si>
  <si>
    <t>SATHI MANDAL</t>
  </si>
  <si>
    <t>MADHUMITA MAJHI</t>
  </si>
  <si>
    <t>DIPIKA MAJHI GOPE</t>
  </si>
  <si>
    <t>RIMPA DAS</t>
  </si>
  <si>
    <t>ANNAPURNA MAHANTA</t>
  </si>
  <si>
    <t>ANKHI HALDER</t>
  </si>
  <si>
    <t>Result of the Department of Economics, 2025 Pass out Batch</t>
  </si>
  <si>
    <t>SHREYASI CHATTERJEE</t>
  </si>
  <si>
    <t>SHIBANI HEMBRAM</t>
  </si>
  <si>
    <t>SANAI GOPE</t>
  </si>
  <si>
    <t>PRIYA SAO</t>
  </si>
  <si>
    <t>DEBLINA SINGHA</t>
  </si>
  <si>
    <t>BRISHTI MUKHERJEE</t>
  </si>
  <si>
    <t>BHANUMATI MAHATO</t>
  </si>
  <si>
    <t>ARCHANA MAJHI</t>
  </si>
  <si>
    <t>Result of the Department of Music, 2025 Pass out Batch</t>
  </si>
  <si>
    <t>TRIPTI PANDA</t>
  </si>
  <si>
    <t>TINAI CHAKRABORTY</t>
  </si>
  <si>
    <t>SAMPRITI PANDA</t>
  </si>
  <si>
    <t>RIMA CHATTARAJ</t>
  </si>
  <si>
    <t>KANKANA DEY</t>
  </si>
  <si>
    <t>DALIYA BANERJEE</t>
  </si>
  <si>
    <t>CHIRASMITA PRASAD</t>
  </si>
  <si>
    <t>BRISTI CHANDRA</t>
  </si>
  <si>
    <t>MINAKSHI THAKUR</t>
  </si>
  <si>
    <t>BAKUL HANSDA</t>
  </si>
  <si>
    <t>KOYEL BANERJEE</t>
  </si>
  <si>
    <t>Result of the Department of Sanskrit, 2025 Pass out Batch</t>
  </si>
  <si>
    <t>SANCHITA BAKSHI</t>
  </si>
  <si>
    <t>SABITA MAHATO</t>
  </si>
  <si>
    <t>SOMA BANERJEE</t>
  </si>
  <si>
    <t>SOMA BAURI</t>
  </si>
  <si>
    <t>SARALA MAHATO</t>
  </si>
  <si>
    <t>SHARMISTHA MAHATO</t>
  </si>
  <si>
    <t>SUJATA PARAMANIK</t>
  </si>
  <si>
    <t>SUJATA RAJWAR</t>
  </si>
  <si>
    <t>SHIULI SINGHA</t>
  </si>
  <si>
    <t>SUNDARA BAURI</t>
  </si>
  <si>
    <t>SIULI MAHATO</t>
  </si>
  <si>
    <t>SUNITA MAHATO</t>
  </si>
  <si>
    <t>SUPARNA MAHATO</t>
  </si>
  <si>
    <t>URMILA GOSWAMI</t>
  </si>
  <si>
    <t>TARANNUM KHATUN</t>
  </si>
  <si>
    <t>CHANDANA PARAMANIK</t>
  </si>
  <si>
    <t>RUPUBALA MAHATO</t>
  </si>
  <si>
    <t>RUPALI SOREN</t>
  </si>
  <si>
    <t>PRERANA BARAT</t>
  </si>
  <si>
    <t>PARBATI SINGHA</t>
  </si>
  <si>
    <t>PALLABI UPADHYAY</t>
  </si>
  <si>
    <t>RITA MAHATO</t>
  </si>
  <si>
    <t>NILANJANA MAJHI</t>
  </si>
  <si>
    <t>DEBASHRI MANDI</t>
  </si>
  <si>
    <t>BIJALA RAJWAR</t>
  </si>
  <si>
    <t>BARNALI DESWALI</t>
  </si>
  <si>
    <t xml:space="preserve"> MANDIRA MAHATO</t>
  </si>
  <si>
    <t>MAMANI MURMU</t>
  </si>
  <si>
    <t>MAINA GORAI</t>
  </si>
  <si>
    <t>ANJALI MAHATO</t>
  </si>
  <si>
    <t>Result of the Department of Education, 2025 Pass out Batch</t>
  </si>
  <si>
    <t>RUKSAR KHATUN</t>
  </si>
  <si>
    <t>UJJALA MAHATO</t>
  </si>
  <si>
    <t>BAISHAKHI MANDAL</t>
  </si>
  <si>
    <t>UMA MAHATO</t>
  </si>
  <si>
    <t>SUJATA RAKSHIT</t>
  </si>
  <si>
    <t>SHILABATI SAREN</t>
  </si>
  <si>
    <t>SUBHASHREE MAHATO</t>
  </si>
  <si>
    <t>SATHI MAHATO</t>
  </si>
  <si>
    <t>PUJA RAJWAR</t>
  </si>
  <si>
    <t>PRIYANKA RAJAK</t>
  </si>
  <si>
    <t>PRITI MANDAL</t>
  </si>
  <si>
    <t>PRERANA MAHATO</t>
  </si>
  <si>
    <t>RIYA BAURI</t>
  </si>
  <si>
    <t>NITURANI MAHATO</t>
  </si>
  <si>
    <t>KAMALA MAJHI</t>
  </si>
  <si>
    <t>JYOTI RAJWAR</t>
  </si>
  <si>
    <t>JHUMA MAHATO</t>
  </si>
  <si>
    <t>DISHA ADHIKARY</t>
  </si>
  <si>
    <t>MOUSUMI RAJAK</t>
  </si>
  <si>
    <t>CHUMKI MAJEE</t>
  </si>
  <si>
    <t>MOUPALI MANDAL</t>
  </si>
  <si>
    <t>MEHER KHATUN</t>
  </si>
  <si>
    <t>MAYNA KARMAKAR</t>
  </si>
  <si>
    <t>BIPASHA KAIBARTTA</t>
  </si>
  <si>
    <t>ASIMA KHATUN</t>
  </si>
  <si>
    <t>ARPITA PATRA</t>
  </si>
  <si>
    <t>MAMPI MANDAL</t>
  </si>
  <si>
    <t>MAMATA MAHATO</t>
  </si>
  <si>
    <t>ANUSHREE MAHATO</t>
  </si>
  <si>
    <t>ANNAPURNA YOGI</t>
  </si>
  <si>
    <t>ANAMIKA RAKSHIT</t>
  </si>
  <si>
    <t>ANAMIKA MURMU</t>
  </si>
  <si>
    <t>KOYEL KUNDU</t>
  </si>
  <si>
    <t>Result of the Department of History, 2025 Pass out Batch</t>
  </si>
  <si>
    <t>REKHA SINGH</t>
  </si>
  <si>
    <t>TRIPTI MAHATO</t>
  </si>
  <si>
    <t>YASMIN PARWEEN</t>
  </si>
  <si>
    <t>TANIMA MAHATO</t>
  </si>
  <si>
    <t>SUDIPTA MODAK</t>
  </si>
  <si>
    <t>SUBHA MAHATO</t>
  </si>
  <si>
    <t>SONALI MODAK</t>
  </si>
  <si>
    <t>SARBANI MAHATO</t>
  </si>
  <si>
    <t>SONALI MAHATO</t>
  </si>
  <si>
    <t>SONALI KAIBARTA</t>
  </si>
  <si>
    <t>SANTOSHI MAJHI</t>
  </si>
  <si>
    <t>SOMA KUMAR</t>
  </si>
  <si>
    <t>SAMAPTI MUKHERJEE</t>
  </si>
  <si>
    <t>SAMAPTI MAHATO</t>
  </si>
  <si>
    <t>SAHENA KHATUN</t>
  </si>
  <si>
    <t>RIMPA MAHATO</t>
  </si>
  <si>
    <t>RESHAM PARWEEN</t>
  </si>
  <si>
    <t>PUTUNA MAHATO</t>
  </si>
  <si>
    <t>SABURAN KHATUN</t>
  </si>
  <si>
    <t>RUPALI SINGH SARDAR</t>
  </si>
  <si>
    <t>RUPALI DAS</t>
  </si>
  <si>
    <t>PARAMITA MAJHI</t>
  </si>
  <si>
    <t>RITA PATAR</t>
  </si>
  <si>
    <t>PARBATI GOPE</t>
  </si>
  <si>
    <t>RITA MAJHI</t>
  </si>
  <si>
    <t>PALLABI KUMBHAKAR</t>
  </si>
  <si>
    <t>NUPUR SINGH SARDAR</t>
  </si>
  <si>
    <t>NIRMALA MAHATO</t>
  </si>
  <si>
    <t>KANIKA KISKU</t>
  </si>
  <si>
    <t>JAYANTI KUMAR</t>
  </si>
  <si>
    <t>INDRANI SAHIS</t>
  </si>
  <si>
    <t>NEHA KHATOON</t>
  </si>
  <si>
    <t>NAZERA KHATUN</t>
  </si>
  <si>
    <t>HAIMABATI MAHATO</t>
  </si>
  <si>
    <t>DIPALI GORAIN</t>
  </si>
  <si>
    <t>NAISA PARVEEN</t>
  </si>
  <si>
    <t>MUSKAN PARWEEN</t>
  </si>
  <si>
    <t>MUSARRAT PARVEEN</t>
  </si>
  <si>
    <t>MONI RAJWAR</t>
  </si>
  <si>
    <t>BIPASHA MUDI</t>
  </si>
  <si>
    <t>MAYNA BAURI</t>
  </si>
  <si>
    <t>BEAUTY SUPAKAR</t>
  </si>
  <si>
    <t>MAYNA RAJAK</t>
  </si>
  <si>
    <t>ASTAMA MAHATO</t>
  </si>
  <si>
    <t>ASHA SINGH SARDAR</t>
  </si>
  <si>
    <t>ARCHANA SING</t>
  </si>
  <si>
    <t>MANISHA KALINDI</t>
  </si>
  <si>
    <t>MANIKA SARDAR</t>
  </si>
  <si>
    <t>APARNA MANDAL</t>
  </si>
  <si>
    <t>ANNATA MURMU</t>
  </si>
  <si>
    <t>ANJALI MAJHI</t>
  </si>
  <si>
    <t>ANAMIKA MAHATO</t>
  </si>
  <si>
    <t>KHUSHI GOSWAMI</t>
  </si>
  <si>
    <t>KHAMA KAIBARTA</t>
  </si>
  <si>
    <t>KHAMA BAURI</t>
  </si>
  <si>
    <t>AFSANA KHATUN</t>
  </si>
  <si>
    <t>ADITI PAUL</t>
  </si>
  <si>
    <t>Result of the Department of Geography, 2025 Pass out Batch</t>
  </si>
  <si>
    <t>GULABSA KHATUN</t>
  </si>
  <si>
    <t>11748</t>
  </si>
  <si>
    <t>NIKHAT PARBEN</t>
  </si>
  <si>
    <t>11888</t>
  </si>
  <si>
    <t>11764</t>
  </si>
  <si>
    <t>NIKITA PARAMANIK</t>
  </si>
  <si>
    <t>11891</t>
  </si>
  <si>
    <t>RIYA DAS</t>
  </si>
  <si>
    <t>12025</t>
  </si>
  <si>
    <t>12031</t>
  </si>
  <si>
    <t>PRITI DAS</t>
  </si>
  <si>
    <t>11947</t>
  </si>
  <si>
    <t>RUBI MAHATO</t>
  </si>
  <si>
    <t>12035</t>
  </si>
  <si>
    <t>PRITI RAJWAR</t>
  </si>
  <si>
    <t>11951</t>
  </si>
  <si>
    <t>PRITY BOURI</t>
  </si>
  <si>
    <t>11954</t>
  </si>
  <si>
    <t>12042</t>
  </si>
  <si>
    <t>PRIYANKA BAURI</t>
  </si>
  <si>
    <t>11962</t>
  </si>
  <si>
    <t>RABINA ROY</t>
  </si>
  <si>
    <t>11995</t>
  </si>
  <si>
    <t>RIMJHIM DEY</t>
  </si>
  <si>
    <t>12010</t>
  </si>
  <si>
    <t>SANGITA MANDAL</t>
  </si>
  <si>
    <t>12079</t>
  </si>
  <si>
    <t>SOMA MANDAL</t>
  </si>
  <si>
    <t>12152</t>
  </si>
  <si>
    <t>SARBANI GAYAK</t>
  </si>
  <si>
    <t>12094</t>
  </si>
  <si>
    <t>SAYEJA KHATUN</t>
  </si>
  <si>
    <t>12099</t>
  </si>
  <si>
    <t>SAYEMA KHATUN</t>
  </si>
  <si>
    <t>12100</t>
  </si>
  <si>
    <t>SRIJANI DATTA</t>
  </si>
  <si>
    <t>12168</t>
  </si>
  <si>
    <t>SHIPRA MAHATO</t>
  </si>
  <si>
    <t>12119</t>
  </si>
  <si>
    <t>SUNAMI PATRA</t>
  </si>
  <si>
    <t>12193</t>
  </si>
  <si>
    <t>UMA MANDAL</t>
  </si>
  <si>
    <t>12245</t>
  </si>
  <si>
    <t>SUSMITA PAIN</t>
  </si>
  <si>
    <t>12213</t>
  </si>
  <si>
    <t>TAMANNA PARWEEN</t>
  </si>
  <si>
    <t>1219</t>
  </si>
  <si>
    <t>TANISHA SANYAL</t>
  </si>
  <si>
    <t>12221</t>
  </si>
  <si>
    <t>LABANI DASH</t>
  </si>
  <si>
    <t>11797</t>
  </si>
  <si>
    <t>LAXMIMANI GORAIN</t>
  </si>
  <si>
    <t>11804</t>
  </si>
  <si>
    <t>ANJALI TANTUBAY</t>
  </si>
  <si>
    <t>MARJINA KHATUN</t>
  </si>
  <si>
    <t>BADALI MANDI</t>
  </si>
  <si>
    <t>BARSHA DUTTA</t>
  </si>
  <si>
    <t>BITHIKA MAHATO</t>
  </si>
  <si>
    <t>BUNURIMA MAHATO</t>
  </si>
  <si>
    <t>MOUSUMI MANDAL</t>
  </si>
  <si>
    <t>ESHA RUHIDAS</t>
  </si>
  <si>
    <t>NAYANTARA MAHATO</t>
  </si>
  <si>
    <t>ANAMIKA KUMAR</t>
  </si>
  <si>
    <t>KATHASHRITA BANERJEE</t>
  </si>
  <si>
    <t>LATIKA MAHATO</t>
  </si>
  <si>
    <t>TUMPA MODAK</t>
  </si>
  <si>
    <t>TANUSHREE KARMAKAR</t>
  </si>
  <si>
    <t>USHA BAURI</t>
  </si>
  <si>
    <t>SIMARANI MAJHI</t>
  </si>
  <si>
    <t>SIMA MAHATO</t>
  </si>
  <si>
    <t>SUSMITA BAURI</t>
  </si>
  <si>
    <t>SUMANA KUIRI</t>
  </si>
  <si>
    <t>SHRABANI GHOSAL</t>
  </si>
  <si>
    <t>SHOBHA MAHATO</t>
  </si>
  <si>
    <t>SUDIPTA GHOSH</t>
  </si>
  <si>
    <t>SONAMONI KUMAR</t>
  </si>
  <si>
    <t>SHANTA MAHATO</t>
  </si>
  <si>
    <t>SONAMANI GOPE</t>
  </si>
  <si>
    <t>SANGITA MAHATO</t>
  </si>
  <si>
    <t>SNEHALATA MAHATO</t>
  </si>
  <si>
    <t>SANCHITA DEY</t>
  </si>
  <si>
    <t>PUSPITA MAHATO</t>
  </si>
  <si>
    <t>PURNIMA SAHIS</t>
  </si>
  <si>
    <t>PUNAM MANDAL</t>
  </si>
  <si>
    <t>SABANA KHATUN</t>
  </si>
  <si>
    <t>PRIYA SHAW</t>
  </si>
  <si>
    <t>PIU MAHATO</t>
  </si>
  <si>
    <t>PAYEL GORAIN</t>
  </si>
  <si>
    <t>PAYEL BAURI</t>
  </si>
  <si>
    <t>PARAMA MAHATO</t>
  </si>
  <si>
    <t>KARUNA TUDU</t>
  </si>
  <si>
    <t>KAJAL BANERJEE</t>
  </si>
  <si>
    <t>NIBEDITA HANSDA</t>
  </si>
  <si>
    <t>GAITRI MAHATO</t>
  </si>
  <si>
    <t>NANDINI MAJHI</t>
  </si>
  <si>
    <t>DIPARANI MAHATO</t>
  </si>
  <si>
    <t>NAMITA MAHATO</t>
  </si>
  <si>
    <t>CHANDRA MAJHI</t>
  </si>
  <si>
    <t>MOUMITA CHAND</t>
  </si>
  <si>
    <t>MAYNA MAHATO</t>
  </si>
  <si>
    <t>BELA MUDI</t>
  </si>
  <si>
    <t>BARSHA RAJWAR</t>
  </si>
  <si>
    <t>BARNALI GORAIN</t>
  </si>
  <si>
    <t>ASHA GORAI</t>
  </si>
  <si>
    <t>MANISHA KUIRI</t>
  </si>
  <si>
    <t>ANUPAMA RAJAK</t>
  </si>
  <si>
    <t>ANNAPURNA GORAIN</t>
  </si>
  <si>
    <t>MALA MAHATO</t>
  </si>
  <si>
    <t>MADHABI MAHATO</t>
  </si>
  <si>
    <t>NITA MAHATO</t>
  </si>
  <si>
    <t>Result of the Department of Bengali (UG), 2025 Pass out Batch</t>
  </si>
  <si>
    <t>LALITA MAHATO</t>
  </si>
  <si>
    <t>UMA RUHIDAS</t>
  </si>
  <si>
    <t>SUSMITA ROY</t>
  </si>
  <si>
    <t>SUSMITA MAJHI</t>
  </si>
  <si>
    <t>SUSMITA BEHERA</t>
  </si>
  <si>
    <t>UMA DAS</t>
  </si>
  <si>
    <t>SUNDARA MAHATO</t>
  </si>
  <si>
    <t>SUMANA BHATTACHARYA</t>
  </si>
  <si>
    <t>SUMANA REWANI</t>
  </si>
  <si>
    <t>SONALI GOPE</t>
  </si>
  <si>
    <t>SONALI DIGAR</t>
  </si>
  <si>
    <t>SANGITA PARAMANIK</t>
  </si>
  <si>
    <t>SANGITA MAJHI</t>
  </si>
  <si>
    <t>SOMA LAYEK</t>
  </si>
  <si>
    <t>SANGITA LOHAR</t>
  </si>
  <si>
    <t>SANCHITA MAHATO</t>
  </si>
  <si>
    <t>PUJA DEY</t>
  </si>
  <si>
    <t>SABITA GORAIN</t>
  </si>
  <si>
    <t>RUPALI RAJAK</t>
  </si>
  <si>
    <t>RUNA MAHATO</t>
  </si>
  <si>
    <t>PRITI MAHATO</t>
  </si>
  <si>
    <t>PIU MAJHI</t>
  </si>
  <si>
    <t>PIU BAURI</t>
  </si>
  <si>
    <t>PAYEL NAG</t>
  </si>
  <si>
    <t>PAYEL CHATTERJEE</t>
  </si>
  <si>
    <t>RINKU MAHATO</t>
  </si>
  <si>
    <t>NIVA MAHATO</t>
  </si>
  <si>
    <t>NISHA MAHATO</t>
  </si>
  <si>
    <t>NILIMA RAJWAR</t>
  </si>
  <si>
    <t>JASODA MAHATO</t>
  </si>
  <si>
    <t>NIBEDITA NANDI</t>
  </si>
  <si>
    <t>INDRANI MANDAL</t>
  </si>
  <si>
    <t>DIYA SENAPATI</t>
  </si>
  <si>
    <t>NAJMA KHATUN</t>
  </si>
  <si>
    <t>DIPA MAHATO</t>
  </si>
  <si>
    <t>DHARITREE MUDI</t>
  </si>
  <si>
    <t>BIDISHA PATRA</t>
  </si>
  <si>
    <t>BEAUTY DUTTA</t>
  </si>
  <si>
    <t>MANDABI MAHATO</t>
  </si>
  <si>
    <t>MAMPI BOURI</t>
  </si>
  <si>
    <t>MAMANI PARAMANIK</t>
  </si>
  <si>
    <t>ANKITA SINGHA</t>
  </si>
  <si>
    <t>ANJANA BOURI</t>
  </si>
  <si>
    <t>MADHURI MAHATO</t>
  </si>
  <si>
    <t>MADHUMITA CHATTERJEE</t>
  </si>
  <si>
    <t>LIPIKA MANDAL</t>
  </si>
  <si>
    <t>ANITA HANSDA</t>
  </si>
  <si>
    <t>AMBIKA MAJHI</t>
  </si>
  <si>
    <t>AJMAIN KHATUN</t>
  </si>
  <si>
    <t>AFRINA KHATUN</t>
  </si>
  <si>
    <t>Result of the Department of Political Science, 2025 Pass out Batch</t>
  </si>
  <si>
    <t>DOLI SINGHA</t>
  </si>
  <si>
    <t>TRIPTI KUMAR</t>
  </si>
  <si>
    <t>TINKI MAHATO</t>
  </si>
  <si>
    <t>TINA PERBIN</t>
  </si>
  <si>
    <t>TANUSHREE MAHATO</t>
  </si>
  <si>
    <t>SWARNALI MAHATO</t>
  </si>
  <si>
    <t>SNEHA CHATTERJEE</t>
  </si>
  <si>
    <t>SITA MAHALI</t>
  </si>
  <si>
    <t>SHYAMALI KUMBHAKAR</t>
  </si>
  <si>
    <t>SUJATA SINGHA</t>
  </si>
  <si>
    <t>SHIBANI SING MURA</t>
  </si>
  <si>
    <t>SUBHRA NANDI</t>
  </si>
  <si>
    <t>SHANTMAYEE MAHATO</t>
  </si>
  <si>
    <t>SANTA KHATUN</t>
  </si>
  <si>
    <t>SOMEE CHOUDHURY</t>
  </si>
  <si>
    <t>SANIYA TUDU</t>
  </si>
  <si>
    <t>SONALI HANSDA</t>
  </si>
  <si>
    <t>SAFINA KHATUN</t>
  </si>
  <si>
    <t>RINA BAURI</t>
  </si>
  <si>
    <t>RANI KARMAKAR</t>
  </si>
  <si>
    <t>PURNIMA MAJHI</t>
  </si>
  <si>
    <t>PUJA RAJAK</t>
  </si>
  <si>
    <t>PUJA BAURI</t>
  </si>
  <si>
    <t>PRIYANKA KUMAR</t>
  </si>
  <si>
    <t>RUMAN KHATUN</t>
  </si>
  <si>
    <t>RUMA MAHATO</t>
  </si>
  <si>
    <t>RIYA DEY</t>
  </si>
  <si>
    <t>PAYEL MAHATO</t>
  </si>
  <si>
    <t>NITU TUDU</t>
  </si>
  <si>
    <t>JHUNPUKI MAHATO</t>
  </si>
  <si>
    <t>NIKITA KUMAR</t>
  </si>
  <si>
    <t>NIBHARANI MAHATO</t>
  </si>
  <si>
    <t>INDRANI PARAMANIK</t>
  </si>
  <si>
    <t>NEHA MAHATO</t>
  </si>
  <si>
    <t>GAYITRI MANDAL</t>
  </si>
  <si>
    <t>DURBA DUTTA</t>
  </si>
  <si>
    <t>NANDITA MANDAL</t>
  </si>
  <si>
    <t>DISHA MAHATO</t>
  </si>
  <si>
    <t>DEBASMITA MAHATO</t>
  </si>
  <si>
    <t>MUNMUN MANDAL</t>
  </si>
  <si>
    <t>DEBALINA PANDEY</t>
  </si>
  <si>
    <t>CHHAYARANI MURMU</t>
  </si>
  <si>
    <t>CHANDRIKA MAHATO</t>
  </si>
  <si>
    <t>CHAMPA KUMAR</t>
  </si>
  <si>
    <t>MITALI RAJWAR</t>
  </si>
  <si>
    <t>BRISHTI MAHATO</t>
  </si>
  <si>
    <t>BISHAKHA MODAK</t>
  </si>
  <si>
    <t>ARPITA BAURI</t>
  </si>
  <si>
    <t>ARCHANA LOHAR</t>
  </si>
  <si>
    <t>MAMATA HANSDA</t>
  </si>
  <si>
    <t>MAMANI MAHATO</t>
  </si>
  <si>
    <t>ANGURA BAURI</t>
  </si>
  <si>
    <t>LALITA MANKI</t>
  </si>
  <si>
    <t>KRISHNAMANI MAHATO</t>
  </si>
  <si>
    <t>KHUSI SEN</t>
  </si>
  <si>
    <t>ALPANA MANDAL</t>
  </si>
  <si>
    <t>ADITI BAURI</t>
  </si>
  <si>
    <t>Result of the Department of English, 2025 Pass out Batch</t>
  </si>
  <si>
    <t>PALLABI PAUL</t>
  </si>
  <si>
    <t>POOJA MAHATO</t>
  </si>
  <si>
    <t>POULAMI MAHATO</t>
  </si>
  <si>
    <t>PRAMILA MAHATO</t>
  </si>
  <si>
    <t>PREETI BAURI</t>
  </si>
  <si>
    <t>PREYOSI PARAMANIK</t>
  </si>
  <si>
    <t>JAYA GOSWAMI</t>
  </si>
  <si>
    <t>JYOTI BAURI</t>
  </si>
  <si>
    <t>NILANJANA BANERJEE</t>
  </si>
  <si>
    <t>NILIMA MAHATO</t>
  </si>
  <si>
    <t>NISHA PANDEY</t>
  </si>
  <si>
    <t>PAKHI BAURI</t>
  </si>
  <si>
    <t>ANWESHA PATHAK</t>
  </si>
  <si>
    <t>MALLIKA KALI</t>
  </si>
  <si>
    <t>ANJALI RAJWAR</t>
  </si>
  <si>
    <t>ANITA MAHATO</t>
  </si>
  <si>
    <t>ANAMIKA MUDI</t>
  </si>
  <si>
    <t>KOYEL RUHIDAS</t>
  </si>
  <si>
    <t>PAKHI MAHATO</t>
  </si>
  <si>
    <t>ALAKA MAHATO</t>
  </si>
  <si>
    <t>MANIKA KUMAR</t>
  </si>
  <si>
    <t>ARPITA MODAK</t>
  </si>
  <si>
    <t>MANJU RAJWAR</t>
  </si>
  <si>
    <t>BANDANA BAURI</t>
  </si>
  <si>
    <t>BARNALI MONDAL</t>
  </si>
  <si>
    <t>BARSHA BHATTACHARYA</t>
  </si>
  <si>
    <t>BARSHA DAS</t>
  </si>
  <si>
    <t>BEAUTY MAHATO</t>
  </si>
  <si>
    <t>BRISTY MAJEE</t>
  </si>
  <si>
    <t>MITA MANDAL</t>
  </si>
  <si>
    <t>MOUSUMI KUMAR</t>
  </si>
  <si>
    <t>MOUSUMI MODAK</t>
  </si>
  <si>
    <t>DARAKSHA AFRIN</t>
  </si>
  <si>
    <t>MUNNI MONDAL</t>
  </si>
  <si>
    <t>NABANITA KARMAKAR</t>
  </si>
  <si>
    <t>DISHA MAJEE</t>
  </si>
  <si>
    <t>NANDITA SAHIS</t>
  </si>
  <si>
    <t>DOLI MAHATO</t>
  </si>
  <si>
    <t>NARAYANI RAJWAR</t>
  </si>
  <si>
    <t>NAWAZISH PARWEEN</t>
  </si>
  <si>
    <t>GOLAPI SOREN</t>
  </si>
  <si>
    <t>ICHHYA PANDEY</t>
  </si>
  <si>
    <t>INDRANI MAHATO</t>
  </si>
  <si>
    <t>PRIYA MANDAL</t>
  </si>
  <si>
    <t>SABITA MUJRA</t>
  </si>
  <si>
    <t>RAKHI GHOSAL</t>
  </si>
  <si>
    <t>REBA MAHATO</t>
  </si>
  <si>
    <t>RIMA MANDAL</t>
  </si>
  <si>
    <t>SARADA MAHATO</t>
  </si>
  <si>
    <t>SARBANI DHIBAR</t>
  </si>
  <si>
    <t>SONALI PARAMANIK</t>
  </si>
  <si>
    <t>SHAHNAAZ PARWEEN</t>
  </si>
  <si>
    <t>SHAMPA KUMBHAKAR</t>
  </si>
  <si>
    <t>SUBARNA MANDAL</t>
  </si>
  <si>
    <t>SHREYA ROY</t>
  </si>
  <si>
    <t>SIMA SANNIGRAHI</t>
  </si>
  <si>
    <t>SM JASMINE</t>
  </si>
  <si>
    <t>SNEHA PALIT</t>
  </si>
  <si>
    <t>SUPRITI MAHATO</t>
  </si>
  <si>
    <t>SUSAMA MAHATO</t>
  </si>
  <si>
    <t>SUSHMA ROHI DAS</t>
  </si>
  <si>
    <t>SUSMITA SAREN</t>
  </si>
  <si>
    <t>TANUSHREE CHOUDHURY</t>
  </si>
  <si>
    <t>USHA MAHATO</t>
  </si>
  <si>
    <t>TAPASI RAJWAR</t>
  </si>
  <si>
    <t>ANUSHKA MANDI</t>
  </si>
  <si>
    <t>TRINA SATPATY</t>
  </si>
  <si>
    <t>BEAUTY SODAGAR</t>
  </si>
  <si>
    <t>Result of the Department of Environmental Science, 2025 Pass out Batch</t>
  </si>
  <si>
    <t>No Student in 3rd year</t>
  </si>
  <si>
    <t>ANIMA SING SARDAR</t>
  </si>
  <si>
    <t>ANUPAMA KUMAR</t>
  </si>
  <si>
    <t>ASTAMI MAHATO</t>
  </si>
  <si>
    <t>BANDANA MAHATO</t>
  </si>
  <si>
    <t>CHUMKI DHIBAR</t>
  </si>
  <si>
    <t>JABARANI MAHATO</t>
  </si>
  <si>
    <t>JHARNA MAHATO</t>
  </si>
  <si>
    <t>JHILIK DAS</t>
  </si>
  <si>
    <t>MOUSUMI SARKAR</t>
  </si>
  <si>
    <t>NEHA SINGH</t>
  </si>
  <si>
    <t>NILAM SARDAR</t>
  </si>
  <si>
    <t>NISHA SEN</t>
  </si>
  <si>
    <t>NUPUR MUKHERJEE</t>
  </si>
  <si>
    <t>PRIYANKA DUTTA</t>
  </si>
  <si>
    <t>PRIYANKA KUMBHAKAR</t>
  </si>
  <si>
    <t>PUJA MANDAL</t>
  </si>
  <si>
    <t>RAJESHWARI GANGULY</t>
  </si>
  <si>
    <t>RUNU MAHATO</t>
  </si>
  <si>
    <t>SAMPA MAHATO</t>
  </si>
  <si>
    <t>SHREYA BANERJEE</t>
  </si>
  <si>
    <t>SAGARIKA BHATTACHARJEE</t>
  </si>
  <si>
    <t>SUTAPA BAURI</t>
  </si>
  <si>
    <t>NISTARINI COLLEGE, PURULIA
CGPA-WISE RESULT ANALYSIS OF ENTIRE HONOURS CANDIDATES
ACADEMIC SESSION: 2025 PASSOUT BATCH</t>
  </si>
  <si>
    <t>NISTARINI COLLEGE, PURULIA
CGPA-WISE RESULT ANALYSIS OF SCIENCE (H) FACULTY
ACADEMIC SESSION: 2025 PASSOUT BATCH</t>
  </si>
  <si>
    <t>NISTARINI COLLEGE, PURULIA
CGPA-WISE RESULT ANALYSIS OF ARTS (H) FACULTY
ACADEMIC SESSION: 2025 PASSOUT BATCH</t>
  </si>
</sst>
</file>

<file path=xl/styles.xml><?xml version="1.0" encoding="utf-8"?>
<styleSheet xmlns="http://schemas.openxmlformats.org/spreadsheetml/2006/main">
  <numFmts count="1">
    <numFmt numFmtId="164" formatCode="000000"/>
  </numFmts>
  <fonts count="1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.5"/>
      <name val="Arial"/>
      <family val="2"/>
    </font>
    <font>
      <sz val="11"/>
      <name val="Calibri"/>
      <family val="2"/>
      <scheme val="minor"/>
    </font>
    <font>
      <b/>
      <sz val="20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102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64" fontId="5" fillId="0" borderId="1" xfId="0" applyNumberFormat="1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/>
    <xf numFmtId="0" fontId="1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/>
    </xf>
    <xf numFmtId="0" fontId="0" fillId="0" borderId="2" xfId="0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0" fillId="0" borderId="2" xfId="0" applyBorder="1"/>
    <xf numFmtId="2" fontId="0" fillId="0" borderId="2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9" fillId="0" borderId="10" xfId="0" applyFont="1" applyBorder="1"/>
    <xf numFmtId="0" fontId="0" fillId="0" borderId="7" xfId="0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1" fillId="0" borderId="6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2" fontId="11" fillId="0" borderId="1" xfId="0" applyNumberFormat="1" applyFont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164" fontId="5" fillId="0" borderId="2" xfId="0" applyNumberFormat="1" applyFont="1" applyBorder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center"/>
    </xf>
    <xf numFmtId="0" fontId="0" fillId="0" borderId="14" xfId="0" applyBorder="1" applyAlignment="1">
      <alignment horizontal="center" vertical="center"/>
    </xf>
    <xf numFmtId="2" fontId="0" fillId="0" borderId="15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9" fillId="0" borderId="2" xfId="0" applyFont="1" applyBorder="1"/>
    <xf numFmtId="0" fontId="10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18" xfId="0" applyBorder="1" applyAlignment="1">
      <alignment horizontal="center" vertical="center"/>
    </xf>
    <xf numFmtId="0" fontId="0" fillId="0" borderId="17" xfId="0" applyBorder="1" applyAlignment="1">
      <alignment horizontal="center"/>
    </xf>
    <xf numFmtId="2" fontId="0" fillId="0" borderId="2" xfId="0" applyNumberFormat="1" applyBorder="1" applyAlignment="1">
      <alignment horizontal="center"/>
    </xf>
    <xf numFmtId="2" fontId="11" fillId="0" borderId="2" xfId="0" applyNumberFormat="1" applyFont="1" applyBorder="1" applyAlignment="1">
      <alignment horizontal="center"/>
    </xf>
    <xf numFmtId="0" fontId="0" fillId="0" borderId="13" xfId="0" applyBorder="1" applyAlignment="1">
      <alignment horizontal="left" wrapText="1"/>
    </xf>
    <xf numFmtId="0" fontId="0" fillId="0" borderId="19" xfId="0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0" fillId="0" borderId="0" xfId="0" applyAlignment="1">
      <alignment horizontal="left" wrapText="1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/>
    <xf numFmtId="0" fontId="15" fillId="0" borderId="1" xfId="0" applyFont="1" applyBorder="1" applyAlignment="1">
      <alignment horizontal="center"/>
    </xf>
    <xf numFmtId="2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/>
    </xf>
    <xf numFmtId="0" fontId="15" fillId="0" borderId="15" xfId="0" applyFont="1" applyBorder="1" applyAlignment="1">
      <alignment horizontal="center" vertical="center"/>
    </xf>
    <xf numFmtId="0" fontId="0" fillId="0" borderId="1" xfId="0" applyFill="1" applyBorder="1"/>
    <xf numFmtId="0" fontId="16" fillId="0" borderId="1" xfId="0" applyFont="1" applyBorder="1" applyAlignment="1">
      <alignment horizontal="center" vertical="center" wrapText="1"/>
    </xf>
    <xf numFmtId="2" fontId="16" fillId="0" borderId="1" xfId="0" applyNumberFormat="1" applyFont="1" applyBorder="1" applyAlignment="1">
      <alignment horizontal="center" vertical="center"/>
    </xf>
    <xf numFmtId="2" fontId="17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2" fontId="5" fillId="0" borderId="0" xfId="0" applyNumberFormat="1" applyFont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/>
    <xf numFmtId="0" fontId="15" fillId="0" borderId="0" xfId="0" applyFont="1" applyBorder="1" applyAlignment="1">
      <alignment horizontal="center"/>
    </xf>
    <xf numFmtId="2" fontId="15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/>
    <xf numFmtId="0" fontId="10" fillId="0" borderId="0" xfId="0" applyFont="1" applyBorder="1" applyAlignment="1">
      <alignment horizontal="center" vertical="center"/>
    </xf>
    <xf numFmtId="2" fontId="11" fillId="0" borderId="0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rotX val="30"/>
      <c:perspective val="30"/>
    </c:view3D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IN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'Philosophy-2025'!$L$3:$Q$3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'Philosophy-2025'!$L$4:$Q$4</c:f>
              <c:numCache>
                <c:formatCode>General</c:formatCode>
                <c:ptCount val="6"/>
                <c:pt idx="0">
                  <c:v>0</c:v>
                </c:pt>
                <c:pt idx="1">
                  <c:v>2</c:v>
                </c:pt>
                <c:pt idx="2">
                  <c:v>24</c:v>
                </c:pt>
                <c:pt idx="3">
                  <c:v>17</c:v>
                </c:pt>
                <c:pt idx="4">
                  <c:v>6</c:v>
                </c:pt>
                <c:pt idx="5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327-43BE-A88A-ACD92D7FEE10}"/>
            </c:ext>
          </c:extLst>
        </c:ser>
      </c:pie3DChart>
    </c:plotArea>
    <c:legend>
      <c:legendPos val="r"/>
      <c:layout/>
      <c:spPr>
        <a:ln>
          <a:solidFill>
            <a:schemeClr val="tx1"/>
          </a:solidFill>
        </a:ln>
      </c:spPr>
      <c:txPr>
        <a:bodyPr/>
        <a:lstStyle/>
        <a:p>
          <a:pPr>
            <a:defRPr lang="en-IN" b="1"/>
          </a:pPr>
          <a:endParaRPr lang="en-US"/>
        </a:p>
      </c:txPr>
    </c:legend>
    <c:plotVisOnly val="1"/>
    <c:dispBlanksAs val="zero"/>
  </c:chart>
  <c:spPr>
    <a:ln>
      <a:solidFill>
        <a:sysClr val="windowText" lastClr="000000"/>
      </a:solidFill>
    </a:ln>
  </c:spPr>
  <c:printSettings>
    <c:headerFooter/>
    <c:pageMargins b="0.75000000000000344" l="0.70000000000000062" r="0.70000000000000062" t="0.75000000000000344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rotX val="30"/>
      <c:perspective val="30"/>
    </c:view3D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IN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'Education-2025'!$L$3:$Q$3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'Education-2025'!$L$4:$Q$4</c:f>
              <c:numCache>
                <c:formatCode>General</c:formatCode>
                <c:ptCount val="6"/>
                <c:pt idx="0">
                  <c:v>2</c:v>
                </c:pt>
                <c:pt idx="1">
                  <c:v>14</c:v>
                </c:pt>
                <c:pt idx="2">
                  <c:v>12</c:v>
                </c:pt>
                <c:pt idx="3">
                  <c:v>10</c:v>
                </c:pt>
                <c:pt idx="4">
                  <c:v>2</c:v>
                </c:pt>
                <c:pt idx="5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09F-41BC-9E21-2E66DC7B2A21}"/>
            </c:ext>
          </c:extLst>
        </c:ser>
      </c:pie3DChart>
    </c:plotArea>
    <c:legend>
      <c:legendPos val="r"/>
      <c:layout/>
      <c:spPr>
        <a:ln>
          <a:solidFill>
            <a:schemeClr val="tx1"/>
          </a:solidFill>
        </a:ln>
      </c:spPr>
      <c:txPr>
        <a:bodyPr/>
        <a:lstStyle/>
        <a:p>
          <a:pPr>
            <a:defRPr lang="en-IN" b="1"/>
          </a:pPr>
          <a:endParaRPr lang="en-US"/>
        </a:p>
      </c:txPr>
    </c:legend>
    <c:plotVisOnly val="1"/>
    <c:dispBlanksAs val="zero"/>
  </c:chart>
  <c:spPr>
    <a:ln>
      <a:solidFill>
        <a:sysClr val="windowText" lastClr="000000"/>
      </a:solidFill>
    </a:ln>
  </c:spPr>
  <c:printSettings>
    <c:headerFooter/>
    <c:pageMargins b="0.75000000000000411" l="0.70000000000000062" r="0.70000000000000062" t="0.75000000000000411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rotX val="30"/>
      <c:perspective val="30"/>
    </c:view3D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IN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'History(H)-2025'!$L$3:$Q$3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'History(H)-2025'!$L$4:$Q$4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19</c:v>
                </c:pt>
                <c:pt idx="3">
                  <c:v>23</c:v>
                </c:pt>
                <c:pt idx="4">
                  <c:v>13</c:v>
                </c:pt>
                <c:pt idx="5">
                  <c:v>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5C2-47ED-8131-99F26F0AC871}"/>
            </c:ext>
          </c:extLst>
        </c:ser>
      </c:pie3DChart>
    </c:plotArea>
    <c:legend>
      <c:legendPos val="r"/>
      <c:layout/>
      <c:spPr>
        <a:ln>
          <a:solidFill>
            <a:sysClr val="windowText" lastClr="000000"/>
          </a:solidFill>
        </a:ln>
      </c:spPr>
      <c:txPr>
        <a:bodyPr/>
        <a:lstStyle/>
        <a:p>
          <a:pPr>
            <a:defRPr lang="en-IN" b="1"/>
          </a:pPr>
          <a:endParaRPr lang="en-US"/>
        </a:p>
      </c:txPr>
    </c:legend>
    <c:plotVisOnly val="1"/>
    <c:dispBlanksAs val="zero"/>
  </c:chart>
  <c:spPr>
    <a:ln>
      <a:solidFill>
        <a:sysClr val="windowText" lastClr="000000"/>
      </a:solidFill>
    </a:ln>
  </c:spPr>
  <c:printSettings>
    <c:headerFooter/>
    <c:pageMargins b="0.75000000000000411" l="0.70000000000000062" r="0.70000000000000062" t="0.75000000000000411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rotX val="30"/>
      <c:perspective val="30"/>
    </c:view3D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'Mathematics-2025'!$L$3:$Q$3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'Mathematics-2025'!$L$4:$Q$4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5</c:v>
                </c:pt>
                <c:pt idx="3">
                  <c:v>13</c:v>
                </c:pt>
                <c:pt idx="4">
                  <c:v>1</c:v>
                </c:pt>
                <c:pt idx="5">
                  <c:v>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C43-493A-8FC7-9EF9621F5910}"/>
            </c:ext>
          </c:extLst>
        </c:ser>
      </c:pie3DChart>
    </c:plotArea>
    <c:legend>
      <c:legendPos val="r"/>
      <c:layout/>
      <c:spPr>
        <a:ln>
          <a:solidFill>
            <a:schemeClr val="tx1"/>
          </a:solidFill>
        </a:ln>
      </c:spPr>
      <c:txPr>
        <a:bodyPr/>
        <a:lstStyle/>
        <a:p>
          <a:pPr>
            <a:defRPr lang="en-US" b="1"/>
          </a:pPr>
          <a:endParaRPr lang="en-US"/>
        </a:p>
      </c:txPr>
    </c:legend>
    <c:plotVisOnly val="1"/>
    <c:dispBlanksAs val="zero"/>
  </c:chart>
  <c:spPr>
    <a:ln>
      <a:solidFill>
        <a:schemeClr val="tx1"/>
      </a:solidFill>
    </a:ln>
  </c:sp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rotX val="30"/>
      <c:perspective val="30"/>
    </c:view3D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IN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'Physics-2025'!$L$3:$Q$3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'Physics-2025'!$L$4:$Q$4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9CF-4F8D-B4B0-97A392B05899}"/>
            </c:ext>
          </c:extLst>
        </c:ser>
      </c:pie3DChart>
    </c:plotArea>
    <c:legend>
      <c:legendPos val="r"/>
      <c:layout/>
      <c:spPr>
        <a:ln>
          <a:solidFill>
            <a:sysClr val="windowText" lastClr="000000"/>
          </a:solidFill>
        </a:ln>
      </c:spPr>
      <c:txPr>
        <a:bodyPr/>
        <a:lstStyle/>
        <a:p>
          <a:pPr>
            <a:defRPr lang="en-IN" b="1"/>
          </a:pPr>
          <a:endParaRPr lang="en-US"/>
        </a:p>
      </c:txPr>
    </c:legend>
    <c:plotVisOnly val="1"/>
    <c:dispBlanksAs val="zero"/>
  </c:chart>
  <c:spPr>
    <a:ln>
      <a:solidFill>
        <a:sysClr val="windowText" lastClr="000000"/>
      </a:solidFill>
    </a:ln>
  </c:spPr>
  <c:printSettings>
    <c:headerFooter/>
    <c:pageMargins b="0.750000000000004" l="0.70000000000000062" r="0.70000000000000062" t="0.750000000000004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rotX val="30"/>
      <c:perspective val="30"/>
    </c:view3D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IN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'Botany-2025'!$L$3:$Q$3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'Botany-2025'!$L$4:$Q$4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5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B86-48D2-9DE9-2F92DAC86E14}"/>
            </c:ext>
          </c:extLst>
        </c:ser>
      </c:pie3DChart>
    </c:plotArea>
    <c:legend>
      <c:legendPos val="r"/>
      <c:layout/>
      <c:spPr>
        <a:ln>
          <a:solidFill>
            <a:sysClr val="windowText" lastClr="000000"/>
          </a:solidFill>
        </a:ln>
      </c:spPr>
      <c:txPr>
        <a:bodyPr/>
        <a:lstStyle/>
        <a:p>
          <a:pPr>
            <a:defRPr lang="en-IN" b="1"/>
          </a:pPr>
          <a:endParaRPr lang="en-US"/>
        </a:p>
      </c:txPr>
    </c:legend>
    <c:plotVisOnly val="1"/>
    <c:dispBlanksAs val="zero"/>
  </c:chart>
  <c:spPr>
    <a:ln>
      <a:solidFill>
        <a:sysClr val="windowText" lastClr="000000"/>
      </a:solidFill>
    </a:ln>
  </c:spPr>
  <c:printSettings>
    <c:headerFooter/>
    <c:pageMargins b="0.750000000000004" l="0.70000000000000062" r="0.70000000000000062" t="0.750000000000004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rotX val="30"/>
      <c:perspective val="30"/>
    </c:view3D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IN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'Computer Science-2025'!$L$3:$Q$3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'Computer Science-2025'!$L$4:$Q$4</c:f>
              <c:numCache>
                <c:formatCode>General</c:formatCode>
                <c:ptCount val="6"/>
                <c:pt idx="0">
                  <c:v>0</c:v>
                </c:pt>
                <c:pt idx="1">
                  <c:v>4</c:v>
                </c:pt>
                <c:pt idx="2">
                  <c:v>7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2D0-418D-89DC-151BADB8B957}"/>
            </c:ext>
          </c:extLst>
        </c:ser>
      </c:pie3DChart>
    </c:plotArea>
    <c:legend>
      <c:legendPos val="r"/>
      <c:layout/>
      <c:spPr>
        <a:ln>
          <a:solidFill>
            <a:sysClr val="windowText" lastClr="000000"/>
          </a:solidFill>
        </a:ln>
      </c:spPr>
      <c:txPr>
        <a:bodyPr/>
        <a:lstStyle/>
        <a:p>
          <a:pPr>
            <a:defRPr lang="en-IN" b="1"/>
          </a:pPr>
          <a:endParaRPr lang="en-US"/>
        </a:p>
      </c:txPr>
    </c:legend>
    <c:plotVisOnly val="1"/>
    <c:dispBlanksAs val="zero"/>
  </c:chart>
  <c:spPr>
    <a:ln>
      <a:solidFill>
        <a:sysClr val="windowText" lastClr="000000"/>
      </a:solidFill>
    </a:ln>
  </c:spPr>
  <c:printSettings>
    <c:headerFooter/>
    <c:pageMargins b="0.750000000000004" l="0.70000000000000062" r="0.70000000000000062" t="0.750000000000004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rotX val="30"/>
      <c:perspective val="30"/>
    </c:view3D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IN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'Zoology-2025'!$L$3:$Q$3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'Zoology-2025'!$L$4:$Q$4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5</c:v>
                </c:pt>
                <c:pt idx="4">
                  <c:v>2</c:v>
                </c:pt>
                <c:pt idx="5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3ED-4790-A8A1-879EFDC8660B}"/>
            </c:ext>
          </c:extLst>
        </c:ser>
      </c:pie3DChart>
    </c:plotArea>
    <c:legend>
      <c:legendPos val="r"/>
      <c:layout/>
      <c:spPr>
        <a:ln>
          <a:solidFill>
            <a:sysClr val="windowText" lastClr="000000"/>
          </a:solidFill>
        </a:ln>
      </c:spPr>
      <c:txPr>
        <a:bodyPr/>
        <a:lstStyle/>
        <a:p>
          <a:pPr>
            <a:defRPr lang="en-IN" b="1"/>
          </a:pPr>
          <a:endParaRPr lang="en-US"/>
        </a:p>
      </c:txPr>
    </c:legend>
    <c:plotVisOnly val="1"/>
    <c:dispBlanksAs val="zero"/>
  </c:chart>
  <c:spPr>
    <a:ln>
      <a:solidFill>
        <a:sysClr val="windowText" lastClr="000000"/>
      </a:solidFill>
    </a:ln>
  </c:spPr>
  <c:printSettings>
    <c:headerFooter/>
    <c:pageMargins b="0.750000000000004" l="0.70000000000000062" r="0.70000000000000062" t="0.750000000000004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rotX val="30"/>
      <c:perspective val="30"/>
    </c:view3D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IN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'ENVS-2025'!$L$3:$Q$3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'ENVS-2025'!$L$4:$Q$4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79D-4BF7-90FE-4C75794BC15E}"/>
            </c:ext>
          </c:extLst>
        </c:ser>
      </c:pie3DChart>
    </c:plotArea>
    <c:legend>
      <c:legendPos val="r"/>
      <c:layout/>
      <c:spPr>
        <a:ln>
          <a:solidFill>
            <a:sysClr val="windowText" lastClr="000000"/>
          </a:solidFill>
        </a:ln>
      </c:spPr>
      <c:txPr>
        <a:bodyPr/>
        <a:lstStyle/>
        <a:p>
          <a:pPr>
            <a:defRPr lang="en-IN" b="1"/>
          </a:pPr>
          <a:endParaRPr lang="en-US"/>
        </a:p>
      </c:txPr>
    </c:legend>
    <c:plotVisOnly val="1"/>
    <c:dispBlanksAs val="zero"/>
  </c:chart>
  <c:spPr>
    <a:ln>
      <a:solidFill>
        <a:sysClr val="windowText" lastClr="000000"/>
      </a:solidFill>
    </a:ln>
  </c:spPr>
  <c:printSettings>
    <c:headerFooter/>
    <c:pageMargins b="0.750000000000004" l="0.70000000000000062" r="0.70000000000000062" t="0.750000000000004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rotX val="30"/>
      <c:perspective val="30"/>
    </c:view3D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IN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'Nutrition-2025'!$L$3:$Q$3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'Nutrition-2025'!$L$4:$Q$4</c:f>
              <c:numCache>
                <c:formatCode>General</c:formatCode>
                <c:ptCount val="6"/>
                <c:pt idx="0">
                  <c:v>0</c:v>
                </c:pt>
                <c:pt idx="1">
                  <c:v>6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95-4141-86EE-F386086179BF}"/>
            </c:ext>
          </c:extLst>
        </c:ser>
      </c:pie3DChart>
    </c:plotArea>
    <c:legend>
      <c:legendPos val="r"/>
      <c:layout/>
      <c:spPr>
        <a:ln>
          <a:solidFill>
            <a:sysClr val="windowText" lastClr="000000"/>
          </a:solidFill>
        </a:ln>
      </c:spPr>
      <c:txPr>
        <a:bodyPr/>
        <a:lstStyle/>
        <a:p>
          <a:pPr>
            <a:defRPr lang="en-IN" b="1"/>
          </a:pPr>
          <a:endParaRPr lang="en-US"/>
        </a:p>
      </c:txPr>
    </c:legend>
    <c:plotVisOnly val="1"/>
    <c:dispBlanksAs val="zero"/>
  </c:chart>
  <c:spPr>
    <a:ln>
      <a:solidFill>
        <a:sysClr val="windowText" lastClr="000000"/>
      </a:solidFill>
    </a:ln>
  </c:spPr>
  <c:printSettings>
    <c:headerFooter/>
    <c:pageMargins b="0.750000000000004" l="0.70000000000000062" r="0.70000000000000062" t="0.750000000000004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rotX val="30"/>
      <c:perspective val="30"/>
    </c:view3D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IN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'Nutrition-2025'!$L$3:$Q$3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'Nutrition-2025'!$L$4:$Q$4</c:f>
              <c:numCache>
                <c:formatCode>General</c:formatCode>
                <c:ptCount val="6"/>
                <c:pt idx="0">
                  <c:v>0</c:v>
                </c:pt>
                <c:pt idx="1">
                  <c:v>6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A29-4455-86EE-2B557A650F35}"/>
            </c:ext>
          </c:extLst>
        </c:ser>
      </c:pie3DChart>
    </c:plotArea>
    <c:legend>
      <c:legendPos val="r"/>
      <c:layout/>
      <c:spPr>
        <a:ln>
          <a:solidFill>
            <a:sysClr val="windowText" lastClr="000000"/>
          </a:solidFill>
        </a:ln>
      </c:spPr>
      <c:txPr>
        <a:bodyPr/>
        <a:lstStyle/>
        <a:p>
          <a:pPr>
            <a:defRPr lang="en-IN" b="1"/>
          </a:pPr>
          <a:endParaRPr lang="en-US"/>
        </a:p>
      </c:txPr>
    </c:legend>
    <c:plotVisOnly val="1"/>
    <c:dispBlanksAs val="zero"/>
  </c:chart>
  <c:spPr>
    <a:ln>
      <a:solidFill>
        <a:sysClr val="windowText" lastClr="000000"/>
      </a:solidFill>
    </a:ln>
  </c:spPr>
  <c:printSettings>
    <c:headerFooter/>
    <c:pageMargins b="0.75000000000000444" l="0.70000000000000062" r="0.70000000000000062" t="0.750000000000004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rotX val="30"/>
      <c:perspective val="30"/>
    </c:view3D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'English-2025'!$L$4:$Q$4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'English-2025'!$L$5:$Q$5</c:f>
              <c:numCache>
                <c:formatCode>General</c:formatCode>
                <c:ptCount val="6"/>
                <c:pt idx="0">
                  <c:v>0</c:v>
                </c:pt>
                <c:pt idx="1">
                  <c:v>2</c:v>
                </c:pt>
                <c:pt idx="2">
                  <c:v>18</c:v>
                </c:pt>
                <c:pt idx="3">
                  <c:v>31</c:v>
                </c:pt>
                <c:pt idx="4">
                  <c:v>21</c:v>
                </c:pt>
                <c:pt idx="5">
                  <c:v>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251-4104-81AA-9BE2BBC7C9B9}"/>
            </c:ext>
          </c:extLst>
        </c:ser>
      </c:pie3DChart>
    </c:plotArea>
    <c:legend>
      <c:legendPos val="r"/>
      <c:layout/>
      <c:spPr>
        <a:ln>
          <a:solidFill>
            <a:sysClr val="windowText" lastClr="000000"/>
          </a:solidFill>
        </a:ln>
      </c:spPr>
      <c:txPr>
        <a:bodyPr/>
        <a:lstStyle/>
        <a:p>
          <a:pPr>
            <a:defRPr lang="en-US" b="1"/>
          </a:pPr>
          <a:endParaRPr lang="en-US"/>
        </a:p>
      </c:txPr>
    </c:legend>
    <c:plotVisOnly val="1"/>
    <c:dispBlanksAs val="zero"/>
  </c:chart>
  <c:spPr>
    <a:ln>
      <a:solidFill>
        <a:sysClr val="windowText" lastClr="000000"/>
      </a:solidFill>
    </a:ln>
  </c:sp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rotX val="30"/>
      <c:perspective val="30"/>
    </c:view3D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'Bengali (PG)-2025'!$L$9:$Q$9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'Bengali (PG)-2025'!$L$10:$Q$10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9</c:v>
                </c:pt>
                <c:pt idx="4">
                  <c:v>5</c:v>
                </c:pt>
                <c:pt idx="5">
                  <c:v>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2D0-4899-9F05-467CD3CF7B30}"/>
            </c:ext>
          </c:extLst>
        </c:ser>
      </c:pie3DChart>
    </c:plotArea>
    <c:legend>
      <c:legendPos val="r"/>
      <c:layout/>
      <c:spPr>
        <a:ln>
          <a:solidFill>
            <a:schemeClr val="tx1"/>
          </a:solidFill>
        </a:ln>
      </c:spPr>
      <c:txPr>
        <a:bodyPr/>
        <a:lstStyle/>
        <a:p>
          <a:pPr>
            <a:defRPr lang="en-US" b="1"/>
          </a:pPr>
          <a:endParaRPr lang="en-US"/>
        </a:p>
      </c:txPr>
    </c:legend>
    <c:plotVisOnly val="1"/>
    <c:dispBlanksAs val="zero"/>
  </c:chart>
  <c:spPr>
    <a:ln>
      <a:solidFill>
        <a:schemeClr val="tx1"/>
      </a:solidFill>
    </a:ln>
  </c:sp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  <c:txPr>
        <a:bodyPr/>
        <a:lstStyle/>
        <a:p>
          <a:pPr>
            <a:defRPr lang="en-US"/>
          </a:pPr>
          <a:endParaRPr lang="en-US"/>
        </a:p>
      </c:txPr>
    </c:title>
    <c:view3D>
      <c:rotX val="30"/>
      <c:perspective val="30"/>
    </c:view3D>
    <c:plotArea>
      <c:layout/>
      <c:pie3DChart>
        <c:varyColors val="1"/>
        <c:ser>
          <c:idx val="0"/>
          <c:order val="0"/>
          <c:tx>
            <c:strRef>
              <c:f>'Master Sheet_Arts-2025'!$K$3</c:f>
              <c:strCache>
                <c:ptCount val="1"/>
                <c:pt idx="0">
                  <c:v>Total No. of Students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'Master Sheet_Arts-2025'!$L$2:$Q$2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'Master Sheet_Arts-2025'!$L$3:$Q$3</c:f>
              <c:numCache>
                <c:formatCode>General</c:formatCode>
                <c:ptCount val="6"/>
                <c:pt idx="0">
                  <c:v>2</c:v>
                </c:pt>
                <c:pt idx="1">
                  <c:v>42</c:v>
                </c:pt>
                <c:pt idx="2">
                  <c:v>139</c:v>
                </c:pt>
                <c:pt idx="3">
                  <c:v>180</c:v>
                </c:pt>
                <c:pt idx="4">
                  <c:v>68</c:v>
                </c:pt>
                <c:pt idx="5">
                  <c:v>72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6C3-4D9F-A3EB-29947D6B909D}"/>
            </c:ext>
          </c:extLst>
        </c:ser>
      </c:pie3DChart>
    </c:plotArea>
    <c:legend>
      <c:legendPos val="r"/>
      <c:layout/>
      <c:spPr>
        <a:ln>
          <a:solidFill>
            <a:schemeClr val="tx1"/>
          </a:solidFill>
        </a:ln>
      </c:spPr>
      <c:txPr>
        <a:bodyPr/>
        <a:lstStyle/>
        <a:p>
          <a:pPr>
            <a:defRPr lang="en-US" b="1"/>
          </a:pPr>
          <a:endParaRPr lang="en-US"/>
        </a:p>
      </c:txPr>
    </c:legend>
    <c:plotVisOnly val="1"/>
    <c:dispBlanksAs val="zero"/>
  </c:chart>
  <c:spPr>
    <a:ln>
      <a:solidFill>
        <a:sysClr val="windowText" lastClr="000000"/>
      </a:solidFill>
    </a:ln>
  </c:sp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  <c:txPr>
        <a:bodyPr/>
        <a:lstStyle/>
        <a:p>
          <a:pPr>
            <a:defRPr lang="en-US"/>
          </a:pPr>
          <a:endParaRPr lang="en-US"/>
        </a:p>
      </c:txPr>
    </c:title>
    <c:view3D>
      <c:rotX val="30"/>
      <c:perspective val="30"/>
    </c:view3D>
    <c:plotArea>
      <c:layout/>
      <c:pie3DChart>
        <c:varyColors val="1"/>
        <c:ser>
          <c:idx val="0"/>
          <c:order val="0"/>
          <c:tx>
            <c:strRef>
              <c:f>'Master Sheet_Science-2025'!$K$3</c:f>
              <c:strCache>
                <c:ptCount val="1"/>
                <c:pt idx="0">
                  <c:v>Total No. of Students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'Master Sheet_Science-2025'!$L$2:$Q$2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'Master Sheet_Science-2025'!$L$3:$Q$3</c:f>
              <c:numCache>
                <c:formatCode>General</c:formatCode>
                <c:ptCount val="6"/>
                <c:pt idx="0">
                  <c:v>0</c:v>
                </c:pt>
                <c:pt idx="1">
                  <c:v>14</c:v>
                </c:pt>
                <c:pt idx="2">
                  <c:v>25</c:v>
                </c:pt>
                <c:pt idx="3">
                  <c:v>23</c:v>
                </c:pt>
                <c:pt idx="4">
                  <c:v>6</c:v>
                </c:pt>
                <c:pt idx="5">
                  <c:v>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620-48A4-864A-F00D979C2F62}"/>
            </c:ext>
          </c:extLst>
        </c:ser>
      </c:pie3DChart>
    </c:plotArea>
    <c:legend>
      <c:legendPos val="r"/>
      <c:layout/>
      <c:spPr>
        <a:ln>
          <a:solidFill>
            <a:sysClr val="windowText" lastClr="000000"/>
          </a:solidFill>
        </a:ln>
      </c:spPr>
      <c:txPr>
        <a:bodyPr/>
        <a:lstStyle/>
        <a:p>
          <a:pPr>
            <a:defRPr lang="en-US" b="1"/>
          </a:pPr>
          <a:endParaRPr lang="en-US"/>
        </a:p>
      </c:txPr>
    </c:legend>
    <c:plotVisOnly val="1"/>
    <c:dispBlanksAs val="zero"/>
  </c:chart>
  <c:spPr>
    <a:ln>
      <a:solidFill>
        <a:sysClr val="windowText" lastClr="000000"/>
      </a:solidFill>
    </a:ln>
  </c:sp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  <c:txPr>
        <a:bodyPr/>
        <a:lstStyle/>
        <a:p>
          <a:pPr>
            <a:defRPr lang="en-US"/>
          </a:pPr>
          <a:endParaRPr lang="en-US"/>
        </a:p>
      </c:txPr>
    </c:title>
    <c:view3D>
      <c:rotX val="30"/>
      <c:perspective val="30"/>
    </c:view3D>
    <c:plotArea>
      <c:layout/>
      <c:pie3DChart>
        <c:varyColors val="1"/>
        <c:ser>
          <c:idx val="0"/>
          <c:order val="0"/>
          <c:tx>
            <c:strRef>
              <c:f>'Master Sheet_Overall (H)-2025'!$K$3</c:f>
              <c:strCache>
                <c:ptCount val="1"/>
                <c:pt idx="0">
                  <c:v>Total No. of Students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'Master Sheet_Overall (H)-2025'!$L$2:$Q$2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'Master Sheet_Overall (H)-2025'!$L$3:$Q$3</c:f>
              <c:numCache>
                <c:formatCode>General</c:formatCode>
                <c:ptCount val="6"/>
                <c:pt idx="0">
                  <c:v>2</c:v>
                </c:pt>
                <c:pt idx="1">
                  <c:v>56</c:v>
                </c:pt>
                <c:pt idx="2">
                  <c:v>164</c:v>
                </c:pt>
                <c:pt idx="3">
                  <c:v>203</c:v>
                </c:pt>
                <c:pt idx="4">
                  <c:v>74</c:v>
                </c:pt>
                <c:pt idx="5">
                  <c:v>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8F3-48E1-9047-18DF99AFB880}"/>
            </c:ext>
          </c:extLst>
        </c:ser>
      </c:pie3DChart>
    </c:plotArea>
    <c:legend>
      <c:legendPos val="r"/>
      <c:layout/>
      <c:spPr>
        <a:ln>
          <a:solidFill>
            <a:sysClr val="windowText" lastClr="000000"/>
          </a:solidFill>
        </a:ln>
      </c:spPr>
      <c:txPr>
        <a:bodyPr/>
        <a:lstStyle/>
        <a:p>
          <a:pPr>
            <a:defRPr lang="en-US" b="1"/>
          </a:pPr>
          <a:endParaRPr lang="en-US"/>
        </a:p>
      </c:txPr>
    </c:legend>
    <c:plotVisOnly val="1"/>
    <c:dispBlanksAs val="zero"/>
  </c:chart>
  <c:spPr>
    <a:ln>
      <a:solidFill>
        <a:sysClr val="windowText" lastClr="000000"/>
      </a:solidFill>
    </a:ln>
  </c:sp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rotX val="30"/>
      <c:perspective val="30"/>
    </c:view3D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IN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'Bengali (UG)-2025'!$L$10:$Q$10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'Bengali (UG)-2025'!$L$11:$Q$11</c:f>
              <c:numCache>
                <c:formatCode>General</c:formatCode>
                <c:ptCount val="6"/>
                <c:pt idx="0">
                  <c:v>0</c:v>
                </c:pt>
                <c:pt idx="1">
                  <c:v>4</c:v>
                </c:pt>
                <c:pt idx="2">
                  <c:v>12</c:v>
                </c:pt>
                <c:pt idx="3">
                  <c:v>26</c:v>
                </c:pt>
                <c:pt idx="4">
                  <c:v>9</c:v>
                </c:pt>
                <c:pt idx="5">
                  <c:v>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3A2-4B56-ADC2-A84CF7BD6463}"/>
            </c:ext>
          </c:extLst>
        </c:ser>
      </c:pie3DChart>
    </c:plotArea>
    <c:legend>
      <c:legendPos val="r"/>
      <c:layout/>
      <c:spPr>
        <a:ln>
          <a:solidFill>
            <a:sysClr val="windowText" lastClr="000000"/>
          </a:solidFill>
        </a:ln>
      </c:spPr>
      <c:txPr>
        <a:bodyPr/>
        <a:lstStyle/>
        <a:p>
          <a:pPr>
            <a:defRPr lang="en-IN" b="1"/>
          </a:pPr>
          <a:endParaRPr lang="en-US"/>
        </a:p>
      </c:txPr>
    </c:legend>
    <c:plotVisOnly val="1"/>
    <c:dispBlanksAs val="zero"/>
  </c:chart>
  <c:spPr>
    <a:ln>
      <a:solidFill>
        <a:sysClr val="windowText" lastClr="000000"/>
      </a:solidFill>
    </a:ln>
  </c:spPr>
  <c:printSettings>
    <c:headerFooter/>
    <c:pageMargins b="0.75000000000000455" l="0.70000000000000062" r="0.70000000000000062" t="0.750000000000004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  <c:txPr>
        <a:bodyPr/>
        <a:lstStyle/>
        <a:p>
          <a:pPr>
            <a:defRPr lang="en-US"/>
          </a:pPr>
          <a:endParaRPr lang="en-US"/>
        </a:p>
      </c:txPr>
    </c:title>
    <c:view3D>
      <c:rotX val="30"/>
      <c:perspective val="30"/>
    </c:view3D>
    <c:plotArea>
      <c:layout/>
      <c:pie3DChart>
        <c:varyColors val="1"/>
        <c:ser>
          <c:idx val="0"/>
          <c:order val="0"/>
          <c:tx>
            <c:strRef>
              <c:f>'Snanskrit-2025'!$K$11</c:f>
              <c:strCache>
                <c:ptCount val="1"/>
                <c:pt idx="0">
                  <c:v>No. of Students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'Snanskrit-2025'!$L$10:$Q$10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'Snanskrit-2025'!$L$11:$Q$11</c:f>
              <c:numCache>
                <c:formatCode>General</c:formatCode>
                <c:ptCount val="6"/>
                <c:pt idx="0">
                  <c:v>0</c:v>
                </c:pt>
                <c:pt idx="1">
                  <c:v>3</c:v>
                </c:pt>
                <c:pt idx="2">
                  <c:v>4</c:v>
                </c:pt>
                <c:pt idx="3">
                  <c:v>17</c:v>
                </c:pt>
                <c:pt idx="4">
                  <c:v>2</c:v>
                </c:pt>
                <c:pt idx="5">
                  <c:v>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8E-4AB3-91C7-814B09824B09}"/>
            </c:ext>
          </c:extLst>
        </c:ser>
      </c:pie3DChart>
    </c:plotArea>
    <c:legend>
      <c:legendPos val="r"/>
      <c:layout/>
      <c:spPr>
        <a:ln>
          <a:solidFill>
            <a:schemeClr val="tx1"/>
          </a:solidFill>
        </a:ln>
      </c:spPr>
      <c:txPr>
        <a:bodyPr/>
        <a:lstStyle/>
        <a:p>
          <a:pPr>
            <a:defRPr lang="en-US" b="1"/>
          </a:pPr>
          <a:endParaRPr lang="en-US"/>
        </a:p>
      </c:txPr>
    </c:legend>
    <c:plotVisOnly val="1"/>
    <c:dispBlanksAs val="zero"/>
  </c:chart>
  <c:spPr>
    <a:ln>
      <a:solidFill>
        <a:sysClr val="windowText" lastClr="000000"/>
      </a:solidFill>
    </a:ln>
  </c:spPr>
  <c:printSettings>
    <c:headerFooter/>
    <c:pageMargins b="0.75000000000000322" l="0.70000000000000062" r="0.70000000000000062" t="0.75000000000000322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rotX val="30"/>
      <c:perspective val="30"/>
    </c:view3D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IN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'Pol Science-2025'!$L$8:$Q$8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'Pol Science-2025'!$L$9:$Q$9</c:f>
              <c:numCache>
                <c:formatCode>General</c:formatCode>
                <c:ptCount val="6"/>
                <c:pt idx="0">
                  <c:v>0</c:v>
                </c:pt>
                <c:pt idx="1">
                  <c:v>11</c:v>
                </c:pt>
                <c:pt idx="2">
                  <c:v>18</c:v>
                </c:pt>
                <c:pt idx="3">
                  <c:v>23</c:v>
                </c:pt>
                <c:pt idx="4">
                  <c:v>7</c:v>
                </c:pt>
                <c:pt idx="5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FF4-40CD-A115-C8A670867B5C}"/>
            </c:ext>
          </c:extLst>
        </c:ser>
      </c:pie3DChart>
    </c:plotArea>
    <c:legend>
      <c:legendPos val="r"/>
      <c:layout/>
      <c:spPr>
        <a:ln>
          <a:solidFill>
            <a:sysClr val="windowText" lastClr="000000"/>
          </a:solidFill>
        </a:ln>
      </c:spPr>
      <c:txPr>
        <a:bodyPr/>
        <a:lstStyle/>
        <a:p>
          <a:pPr>
            <a:defRPr lang="en-IN" b="1"/>
          </a:pPr>
          <a:endParaRPr lang="en-US"/>
        </a:p>
      </c:txPr>
    </c:legend>
    <c:plotVisOnly val="1"/>
    <c:dispBlanksAs val="zero"/>
  </c:chart>
  <c:spPr>
    <a:ln>
      <a:solidFill>
        <a:sysClr val="windowText" lastClr="000000"/>
      </a:solidFill>
    </a:ln>
  </c:spPr>
  <c:printSettings>
    <c:headerFooter/>
    <c:pageMargins b="0.75000000000000455" l="0.70000000000000062" r="0.70000000000000062" t="0.75000000000000455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rotX val="30"/>
      <c:perspective val="30"/>
    </c:view3D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IN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'Economics-2025'!$L$3:$Q$3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'Economics-2025'!$L$4:$Q$4</c:f>
              <c:numCache>
                <c:formatCode>General</c:formatCode>
                <c:ptCount val="6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5</c:v>
                </c:pt>
                <c:pt idx="4">
                  <c:v>0</c:v>
                </c:pt>
                <c:pt idx="5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B12-412E-BEA1-C30DDFB769E2}"/>
            </c:ext>
          </c:extLst>
        </c:ser>
      </c:pie3DChart>
    </c:plotArea>
    <c:legend>
      <c:legendPos val="r"/>
      <c:layout/>
      <c:spPr>
        <a:ln>
          <a:solidFill>
            <a:schemeClr val="tx1"/>
          </a:solidFill>
        </a:ln>
      </c:spPr>
      <c:txPr>
        <a:bodyPr/>
        <a:lstStyle/>
        <a:p>
          <a:pPr>
            <a:defRPr lang="en-IN" b="1"/>
          </a:pPr>
          <a:endParaRPr lang="en-US"/>
        </a:p>
      </c:txPr>
    </c:legend>
    <c:plotVisOnly val="1"/>
    <c:dispBlanksAs val="zero"/>
  </c:chart>
  <c:spPr>
    <a:ln>
      <a:solidFill>
        <a:sysClr val="windowText" lastClr="000000"/>
      </a:solidFill>
    </a:ln>
  </c:spPr>
  <c:printSettings>
    <c:headerFooter/>
    <c:pageMargins b="0.75000000000000444" l="0.70000000000000062" r="0.70000000000000062" t="0.75000000000000444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rotX val="30"/>
      <c:perspective val="30"/>
    </c:view3D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IN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'Music-2025'!$L$3:$Q$3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'Music-2025'!$L$4:$Q$4</c:f>
              <c:numCache>
                <c:formatCode>General</c:formatCode>
                <c:ptCount val="6"/>
                <c:pt idx="0">
                  <c:v>0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0</c:v>
                </c:pt>
                <c:pt idx="5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3C8-49DF-B872-CC5068BDE95A}"/>
            </c:ext>
          </c:extLst>
        </c:ser>
      </c:pie3DChart>
    </c:plotArea>
    <c:legend>
      <c:legendPos val="r"/>
      <c:layout/>
      <c:spPr>
        <a:ln>
          <a:solidFill>
            <a:sysClr val="windowText" lastClr="000000"/>
          </a:solidFill>
        </a:ln>
      </c:spPr>
      <c:txPr>
        <a:bodyPr/>
        <a:lstStyle/>
        <a:p>
          <a:pPr>
            <a:defRPr lang="en-IN" b="1"/>
          </a:pPr>
          <a:endParaRPr lang="en-US"/>
        </a:p>
      </c:txPr>
    </c:legend>
    <c:plotVisOnly val="1"/>
    <c:dispBlanksAs val="zero"/>
  </c:chart>
  <c:spPr>
    <a:ln>
      <a:solidFill>
        <a:sysClr val="windowText" lastClr="000000"/>
      </a:solidFill>
    </a:ln>
  </c:spPr>
  <c:printSettings>
    <c:headerFooter/>
    <c:pageMargins b="0.75000000000000444" l="0.70000000000000062" r="0.70000000000000062" t="0.75000000000000444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rotX val="30"/>
      <c:perspective val="30"/>
    </c:view3D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'Geography-2025'!$L$3:$Q$3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'Geography-2025'!$L$4:$Q$4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23</c:v>
                </c:pt>
                <c:pt idx="3">
                  <c:v>16</c:v>
                </c:pt>
                <c:pt idx="4">
                  <c:v>3</c:v>
                </c:pt>
                <c:pt idx="5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D99-4387-ADFA-FB1217355CAD}"/>
            </c:ext>
          </c:extLst>
        </c:ser>
      </c:pie3DChart>
    </c:plotArea>
    <c:legend>
      <c:legendPos val="r"/>
      <c:layout/>
      <c:spPr>
        <a:ln>
          <a:solidFill>
            <a:sysClr val="windowText" lastClr="000000"/>
          </a:solidFill>
        </a:ln>
      </c:spPr>
      <c:txPr>
        <a:bodyPr/>
        <a:lstStyle/>
        <a:p>
          <a:pPr>
            <a:defRPr lang="en-US" b="1"/>
          </a:pPr>
          <a:endParaRPr lang="en-US"/>
        </a:p>
      </c:txPr>
    </c:legend>
    <c:plotVisOnly val="1"/>
    <c:dispBlanksAs val="zero"/>
  </c:chart>
  <c:spPr>
    <a:ln>
      <a:solidFill>
        <a:sysClr val="windowText" lastClr="000000"/>
      </a:solidFill>
    </a:ln>
  </c:sp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  <c:txPr>
        <a:bodyPr/>
        <a:lstStyle/>
        <a:p>
          <a:pPr>
            <a:defRPr lang="en-US"/>
          </a:pPr>
          <a:endParaRPr lang="en-US"/>
        </a:p>
      </c:txPr>
    </c:title>
    <c:view3D>
      <c:rotX val="30"/>
      <c:perspective val="30"/>
    </c:view3D>
    <c:plotArea>
      <c:layout/>
      <c:pie3DChart>
        <c:varyColors val="1"/>
        <c:ser>
          <c:idx val="0"/>
          <c:order val="0"/>
          <c:tx>
            <c:strRef>
              <c:f>'Chemistry-2025'!$K$4</c:f>
              <c:strCache>
                <c:ptCount val="1"/>
                <c:pt idx="0">
                  <c:v>No. of Students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 b="1"/>
                </a:pPr>
                <a:endParaRPr lang="en-US"/>
              </a:p>
            </c:txPr>
            <c:showVal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'Chemistry-2025'!$L$3:$Q$3</c:f>
              <c:strCache>
                <c:ptCount val="6"/>
                <c:pt idx="0">
                  <c:v>CGPA 9.00 -10.00</c:v>
                </c:pt>
                <c:pt idx="1">
                  <c:v>CGPA 8.00 -8.99</c:v>
                </c:pt>
                <c:pt idx="2">
                  <c:v>CGPA 7.00 -7.99</c:v>
                </c:pt>
                <c:pt idx="3">
                  <c:v>CGPA 6.00 -6.99</c:v>
                </c:pt>
                <c:pt idx="4">
                  <c:v>CGPA 5.00 -5.99</c:v>
                </c:pt>
                <c:pt idx="5">
                  <c:v>GPW</c:v>
                </c:pt>
              </c:strCache>
            </c:strRef>
          </c:cat>
          <c:val>
            <c:numRef>
              <c:f>'Chemistry-2025'!$L$4:$Q$4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6B7-4992-82D0-327B5A49BC63}"/>
            </c:ext>
          </c:extLst>
        </c:ser>
      </c:pie3DChart>
    </c:plotArea>
    <c:legend>
      <c:legendPos val="r"/>
      <c:layout/>
      <c:spPr>
        <a:ln>
          <a:solidFill>
            <a:sysClr val="windowText" lastClr="000000"/>
          </a:solidFill>
        </a:ln>
      </c:spPr>
      <c:txPr>
        <a:bodyPr/>
        <a:lstStyle/>
        <a:p>
          <a:pPr>
            <a:defRPr lang="en-US" b="1"/>
          </a:pPr>
          <a:endParaRPr lang="en-US"/>
        </a:p>
      </c:txPr>
    </c:legend>
    <c:plotVisOnly val="1"/>
    <c:dispBlanksAs val="zero"/>
  </c:chart>
  <c:spPr>
    <a:ln>
      <a:solidFill>
        <a:schemeClr val="tx1"/>
      </a:solidFill>
    </a:ln>
  </c:sp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590550</xdr:colOff>
      <xdr:row>5</xdr:row>
      <xdr:rowOff>19050</xdr:rowOff>
    </xdr:from>
    <xdr:to>
      <xdr:col>14</xdr:col>
      <xdr:colOff>552450</xdr:colOff>
      <xdr:row>19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590550</xdr:colOff>
      <xdr:row>6</xdr:row>
      <xdr:rowOff>28575</xdr:rowOff>
    </xdr:from>
    <xdr:to>
      <xdr:col>14</xdr:col>
      <xdr:colOff>523875</xdr:colOff>
      <xdr:row>20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600075</xdr:colOff>
      <xdr:row>5</xdr:row>
      <xdr:rowOff>28575</xdr:rowOff>
    </xdr:from>
    <xdr:to>
      <xdr:col>14</xdr:col>
      <xdr:colOff>533400</xdr:colOff>
      <xdr:row>19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742950</xdr:colOff>
      <xdr:row>5</xdr:row>
      <xdr:rowOff>76200</xdr:rowOff>
    </xdr:from>
    <xdr:to>
      <xdr:col>14</xdr:col>
      <xdr:colOff>838200</xdr:colOff>
      <xdr:row>19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</xdr:row>
      <xdr:rowOff>19050</xdr:rowOff>
    </xdr:from>
    <xdr:to>
      <xdr:col>14</xdr:col>
      <xdr:colOff>542925</xdr:colOff>
      <xdr:row>19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</xdr:row>
      <xdr:rowOff>47625</xdr:rowOff>
    </xdr:from>
    <xdr:to>
      <xdr:col>14</xdr:col>
      <xdr:colOff>542925</xdr:colOff>
      <xdr:row>19</xdr:row>
      <xdr:rowOff>123825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D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9525</xdr:colOff>
      <xdr:row>5</xdr:row>
      <xdr:rowOff>28575</xdr:rowOff>
    </xdr:from>
    <xdr:to>
      <xdr:col>14</xdr:col>
      <xdr:colOff>552450</xdr:colOff>
      <xdr:row>19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E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</xdr:colOff>
      <xdr:row>5</xdr:row>
      <xdr:rowOff>28575</xdr:rowOff>
    </xdr:from>
    <xdr:to>
      <xdr:col>14</xdr:col>
      <xdr:colOff>561975</xdr:colOff>
      <xdr:row>19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F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590550</xdr:colOff>
      <xdr:row>5</xdr:row>
      <xdr:rowOff>0</xdr:rowOff>
    </xdr:from>
    <xdr:to>
      <xdr:col>14</xdr:col>
      <xdr:colOff>523875</xdr:colOff>
      <xdr:row>19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1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</xdr:colOff>
      <xdr:row>5</xdr:row>
      <xdr:rowOff>9525</xdr:rowOff>
    </xdr:from>
    <xdr:to>
      <xdr:col>14</xdr:col>
      <xdr:colOff>561975</xdr:colOff>
      <xdr:row>14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1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19050</xdr:colOff>
      <xdr:row>5</xdr:row>
      <xdr:rowOff>9525</xdr:rowOff>
    </xdr:from>
    <xdr:to>
      <xdr:col>14</xdr:col>
      <xdr:colOff>561975</xdr:colOff>
      <xdr:row>16</xdr:row>
      <xdr:rowOff>133350</xdr:rowOff>
    </xdr:to>
    <xdr:graphicFrame macro="">
      <xdr:nvGraphicFramePr>
        <xdr:cNvPr id="3" name="Chart 2">
          <a:extLst>
            <a:ext uri="{FF2B5EF4-FFF2-40B4-BE49-F238E27FC236}">
              <a16:creationId xmlns="" xmlns:a16="http://schemas.microsoft.com/office/drawing/2014/main" id="{00000000-0008-0000-1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647700</xdr:colOff>
      <xdr:row>10</xdr:row>
      <xdr:rowOff>180975</xdr:rowOff>
    </xdr:from>
    <xdr:to>
      <xdr:col>15</xdr:col>
      <xdr:colOff>200025</xdr:colOff>
      <xdr:row>22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="" xmlns:a16="http://schemas.microsoft.com/office/drawing/2014/main" id="{00000000-0008-0000-1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438150</xdr:colOff>
      <xdr:row>6</xdr:row>
      <xdr:rowOff>28575</xdr:rowOff>
    </xdr:from>
    <xdr:to>
      <xdr:col>15</xdr:col>
      <xdr:colOff>28575</xdr:colOff>
      <xdr:row>20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400050</xdr:colOff>
      <xdr:row>3</xdr:row>
      <xdr:rowOff>219075</xdr:rowOff>
    </xdr:from>
    <xdr:to>
      <xdr:col>15</xdr:col>
      <xdr:colOff>942975</xdr:colOff>
      <xdr:row>15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1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1200150</xdr:colOff>
      <xdr:row>3</xdr:row>
      <xdr:rowOff>209550</xdr:rowOff>
    </xdr:from>
    <xdr:to>
      <xdr:col>15</xdr:col>
      <xdr:colOff>419100</xdr:colOff>
      <xdr:row>16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1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1085850</xdr:colOff>
      <xdr:row>3</xdr:row>
      <xdr:rowOff>238125</xdr:rowOff>
    </xdr:from>
    <xdr:to>
      <xdr:col>15</xdr:col>
      <xdr:colOff>304800</xdr:colOff>
      <xdr:row>15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1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238125</xdr:colOff>
      <xdr:row>13</xdr:row>
      <xdr:rowOff>38100</xdr:rowOff>
    </xdr:from>
    <xdr:to>
      <xdr:col>14</xdr:col>
      <xdr:colOff>781050</xdr:colOff>
      <xdr:row>27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438150</xdr:colOff>
      <xdr:row>12</xdr:row>
      <xdr:rowOff>209550</xdr:rowOff>
    </xdr:from>
    <xdr:to>
      <xdr:col>14</xdr:col>
      <xdr:colOff>981075</xdr:colOff>
      <xdr:row>25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171450</xdr:colOff>
      <xdr:row>10</xdr:row>
      <xdr:rowOff>114300</xdr:rowOff>
    </xdr:from>
    <xdr:to>
      <xdr:col>14</xdr:col>
      <xdr:colOff>714375</xdr:colOff>
      <xdr:row>25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</xdr:row>
      <xdr:rowOff>19050</xdr:rowOff>
    </xdr:from>
    <xdr:to>
      <xdr:col>14</xdr:col>
      <xdr:colOff>542925</xdr:colOff>
      <xdr:row>19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</xdr:row>
      <xdr:rowOff>28575</xdr:rowOff>
    </xdr:from>
    <xdr:to>
      <xdr:col>14</xdr:col>
      <xdr:colOff>542925</xdr:colOff>
      <xdr:row>19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533400</xdr:colOff>
      <xdr:row>5</xdr:row>
      <xdr:rowOff>19050</xdr:rowOff>
    </xdr:from>
    <xdr:to>
      <xdr:col>15</xdr:col>
      <xdr:colOff>85725</xdr:colOff>
      <xdr:row>19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314325</xdr:colOff>
      <xdr:row>4</xdr:row>
      <xdr:rowOff>209550</xdr:rowOff>
    </xdr:from>
    <xdr:to>
      <xdr:col>14</xdr:col>
      <xdr:colOff>857250</xdr:colOff>
      <xdr:row>16</xdr:row>
      <xdr:rowOff>38100</xdr:rowOff>
    </xdr:to>
    <xdr:graphicFrame macro="">
      <xdr:nvGraphicFramePr>
        <xdr:cNvPr id="4" name="Chart 3">
          <a:extLst>
            <a:ext uri="{FF2B5EF4-FFF2-40B4-BE49-F238E27FC236}">
              <a16:creationId xmlns="" xmlns:a16="http://schemas.microsoft.com/office/drawing/2014/main" id="{00000000-0008-0000-08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57"/>
  <sheetViews>
    <sheetView topLeftCell="C1" workbookViewId="0">
      <selection activeCell="Q5" sqref="Q5"/>
    </sheetView>
  </sheetViews>
  <sheetFormatPr defaultRowHeight="15"/>
  <cols>
    <col min="2" max="2" width="11.7109375" bestFit="1" customWidth="1"/>
    <col min="3" max="3" width="23.28515625" bestFit="1" customWidth="1"/>
    <col min="5" max="5" width="11" bestFit="1" customWidth="1"/>
    <col min="6" max="6" width="9.7109375" bestFit="1" customWidth="1"/>
    <col min="7" max="7" width="18.28515625" customWidth="1"/>
    <col min="8" max="8" width="14.28515625" bestFit="1" customWidth="1"/>
    <col min="11" max="11" width="14.85546875" bestFit="1" customWidth="1"/>
    <col min="12" max="12" width="15.7109375" bestFit="1" customWidth="1"/>
    <col min="13" max="16" width="14.7109375" bestFit="1" customWidth="1"/>
  </cols>
  <sheetData>
    <row r="1" spans="1:18" ht="37.5" customHeight="1">
      <c r="A1" s="95" t="s">
        <v>52</v>
      </c>
      <c r="B1" s="95"/>
      <c r="C1" s="95"/>
      <c r="D1" s="95"/>
      <c r="E1" s="95"/>
      <c r="F1" s="95"/>
      <c r="G1" s="95"/>
      <c r="H1" s="95"/>
      <c r="I1" s="95"/>
    </row>
    <row r="2" spans="1:18" ht="18.75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</row>
    <row r="3" spans="1:18">
      <c r="A3" s="3">
        <v>1</v>
      </c>
      <c r="B3" s="1" t="s">
        <v>9</v>
      </c>
      <c r="C3" s="1" t="s">
        <v>381</v>
      </c>
      <c r="D3" s="2">
        <v>118651</v>
      </c>
      <c r="E3" s="1">
        <v>2215426</v>
      </c>
      <c r="F3" s="1">
        <v>11800</v>
      </c>
      <c r="G3" s="2" t="s">
        <v>102</v>
      </c>
      <c r="H3" s="3">
        <v>2025</v>
      </c>
      <c r="I3" s="4">
        <v>7</v>
      </c>
      <c r="K3" s="5" t="s">
        <v>13</v>
      </c>
      <c r="L3" s="5" t="s">
        <v>37</v>
      </c>
      <c r="M3" s="5" t="s">
        <v>38</v>
      </c>
      <c r="N3" s="5" t="s">
        <v>39</v>
      </c>
      <c r="O3" s="5" t="s">
        <v>40</v>
      </c>
      <c r="P3" s="5" t="s">
        <v>41</v>
      </c>
      <c r="Q3" s="5" t="s">
        <v>10</v>
      </c>
      <c r="R3" s="5" t="s">
        <v>12</v>
      </c>
    </row>
    <row r="4" spans="1:18">
      <c r="A4" s="3">
        <v>2</v>
      </c>
      <c r="B4" s="1" t="s">
        <v>9</v>
      </c>
      <c r="C4" s="1" t="s">
        <v>382</v>
      </c>
      <c r="D4" s="2">
        <v>118651</v>
      </c>
      <c r="E4" s="1">
        <v>2215867</v>
      </c>
      <c r="F4" s="1">
        <v>12241</v>
      </c>
      <c r="G4" s="2" t="s">
        <v>102</v>
      </c>
      <c r="H4" s="3">
        <v>2025</v>
      </c>
      <c r="I4" s="4">
        <v>6.77</v>
      </c>
      <c r="K4" s="5" t="s">
        <v>11</v>
      </c>
      <c r="L4" s="5">
        <f>COUNTIFS(I3:I57, "&lt;=10", I3:I57, "&gt;=9")</f>
        <v>0</v>
      </c>
      <c r="M4" s="5">
        <f>COUNTIFS(I3:I57, "&lt;9.0", I3:I57, "&gt;=8")</f>
        <v>2</v>
      </c>
      <c r="N4" s="5">
        <f>COUNTIFS(I3:I57, "&lt;8", I3:I57, "&gt;=7")</f>
        <v>24</v>
      </c>
      <c r="O4" s="5">
        <f>COUNTIFS(I3:I57, "&lt;7", I3:I57, "&gt;=6")</f>
        <v>17</v>
      </c>
      <c r="P4" s="5">
        <f>COUNTIFS(I3:I57, "&lt;6", I3:I57, "&gt;=5")</f>
        <v>6</v>
      </c>
      <c r="Q4" s="5">
        <f>COUNTIF(I3:I57, "GPW")</f>
        <v>6</v>
      </c>
      <c r="R4" s="5">
        <f>L4+M4+N4+O4+P4+Q4</f>
        <v>55</v>
      </c>
    </row>
    <row r="5" spans="1:18">
      <c r="A5" s="3">
        <v>3</v>
      </c>
      <c r="B5" s="1" t="s">
        <v>9</v>
      </c>
      <c r="C5" s="1" t="s">
        <v>383</v>
      </c>
      <c r="D5" s="2">
        <v>118651</v>
      </c>
      <c r="E5" s="1">
        <v>2215449</v>
      </c>
      <c r="F5" s="1">
        <v>12223</v>
      </c>
      <c r="G5" s="2" t="s">
        <v>102</v>
      </c>
      <c r="H5" s="3">
        <v>2025</v>
      </c>
      <c r="I5" s="4">
        <v>7.28</v>
      </c>
    </row>
    <row r="6" spans="1:18">
      <c r="A6" s="3">
        <v>4</v>
      </c>
      <c r="B6" s="1" t="s">
        <v>9</v>
      </c>
      <c r="C6" s="1" t="s">
        <v>384</v>
      </c>
      <c r="D6" s="2">
        <v>118651</v>
      </c>
      <c r="E6" s="1">
        <v>2215874</v>
      </c>
      <c r="F6" s="1">
        <v>12248</v>
      </c>
      <c r="G6" s="2" t="s">
        <v>102</v>
      </c>
      <c r="H6" s="3">
        <v>2025</v>
      </c>
      <c r="I6" s="4" t="s">
        <v>10</v>
      </c>
    </row>
    <row r="7" spans="1:18">
      <c r="A7" s="3">
        <v>5</v>
      </c>
      <c r="B7" s="1" t="s">
        <v>9</v>
      </c>
      <c r="C7" s="1" t="s">
        <v>58</v>
      </c>
      <c r="D7" s="2">
        <v>118651</v>
      </c>
      <c r="E7" s="1">
        <v>2215835</v>
      </c>
      <c r="F7" s="1">
        <v>12208</v>
      </c>
      <c r="G7" s="2" t="s">
        <v>102</v>
      </c>
      <c r="H7" s="3">
        <v>2025</v>
      </c>
      <c r="I7" s="4">
        <v>5.77</v>
      </c>
    </row>
    <row r="8" spans="1:18">
      <c r="A8" s="3">
        <v>6</v>
      </c>
      <c r="B8" s="1" t="s">
        <v>9</v>
      </c>
      <c r="C8" s="1" t="s">
        <v>58</v>
      </c>
      <c r="D8" s="2">
        <v>118651</v>
      </c>
      <c r="E8" s="1">
        <v>2215828</v>
      </c>
      <c r="F8" s="1">
        <v>12202</v>
      </c>
      <c r="G8" s="2" t="s">
        <v>102</v>
      </c>
      <c r="H8" s="3">
        <v>2025</v>
      </c>
      <c r="I8" s="3" t="s">
        <v>10</v>
      </c>
    </row>
    <row r="9" spans="1:18">
      <c r="A9" s="3">
        <v>7</v>
      </c>
      <c r="B9" s="1" t="s">
        <v>9</v>
      </c>
      <c r="C9" s="1" t="s">
        <v>385</v>
      </c>
      <c r="D9" s="2">
        <v>118651</v>
      </c>
      <c r="E9" s="1">
        <v>2215759</v>
      </c>
      <c r="F9" s="1">
        <v>12133</v>
      </c>
      <c r="G9" s="2" t="s">
        <v>102</v>
      </c>
      <c r="H9" s="3">
        <v>2025</v>
      </c>
      <c r="I9" s="3">
        <v>6.54</v>
      </c>
    </row>
    <row r="10" spans="1:18">
      <c r="A10" s="3">
        <v>8</v>
      </c>
      <c r="B10" s="1" t="s">
        <v>9</v>
      </c>
      <c r="C10" s="1" t="s">
        <v>386</v>
      </c>
      <c r="D10" s="2">
        <v>118651</v>
      </c>
      <c r="E10" s="1">
        <v>2215757</v>
      </c>
      <c r="F10" s="1">
        <v>12131</v>
      </c>
      <c r="G10" s="2" t="s">
        <v>102</v>
      </c>
      <c r="H10" s="3">
        <v>2025</v>
      </c>
      <c r="I10" s="3">
        <v>5.93</v>
      </c>
    </row>
    <row r="11" spans="1:18">
      <c r="A11" s="3">
        <v>9</v>
      </c>
      <c r="B11" s="1" t="s">
        <v>9</v>
      </c>
      <c r="C11" s="1" t="s">
        <v>387</v>
      </c>
      <c r="D11" s="2">
        <v>118651</v>
      </c>
      <c r="E11" s="1">
        <v>2215817</v>
      </c>
      <c r="F11" s="1">
        <v>12191</v>
      </c>
      <c r="G11" s="2" t="s">
        <v>102</v>
      </c>
      <c r="H11" s="3">
        <v>2025</v>
      </c>
      <c r="I11" s="4">
        <v>7.55</v>
      </c>
    </row>
    <row r="12" spans="1:18">
      <c r="A12" s="3">
        <v>10</v>
      </c>
      <c r="B12" s="1" t="s">
        <v>9</v>
      </c>
      <c r="C12" s="1" t="s">
        <v>388</v>
      </c>
      <c r="D12" s="2">
        <v>118651</v>
      </c>
      <c r="E12" s="1">
        <v>2215815</v>
      </c>
      <c r="F12" s="1">
        <v>12189</v>
      </c>
      <c r="G12" s="2" t="s">
        <v>102</v>
      </c>
      <c r="H12" s="3">
        <v>2025</v>
      </c>
      <c r="I12" s="4">
        <v>7.73</v>
      </c>
    </row>
    <row r="13" spans="1:18">
      <c r="A13" s="3">
        <v>11</v>
      </c>
      <c r="B13" s="1" t="s">
        <v>9</v>
      </c>
      <c r="C13" s="1" t="s">
        <v>389</v>
      </c>
      <c r="D13" s="2">
        <v>118651</v>
      </c>
      <c r="E13" s="1">
        <v>2215750</v>
      </c>
      <c r="F13" s="1">
        <v>12124</v>
      </c>
      <c r="G13" s="2" t="s">
        <v>102</v>
      </c>
      <c r="H13" s="3">
        <v>2025</v>
      </c>
      <c r="I13" s="4" t="s">
        <v>10</v>
      </c>
    </row>
    <row r="14" spans="1:18">
      <c r="A14" s="3">
        <v>12</v>
      </c>
      <c r="B14" s="1" t="s">
        <v>9</v>
      </c>
      <c r="C14" s="1" t="s">
        <v>390</v>
      </c>
      <c r="D14" s="2">
        <v>118651</v>
      </c>
      <c r="E14" s="1">
        <v>2215749</v>
      </c>
      <c r="F14" s="1">
        <v>12123</v>
      </c>
      <c r="G14" s="2" t="s">
        <v>102</v>
      </c>
      <c r="H14" s="3">
        <v>2025</v>
      </c>
      <c r="I14" s="4">
        <v>6.15</v>
      </c>
    </row>
    <row r="15" spans="1:18">
      <c r="A15" s="3">
        <v>13</v>
      </c>
      <c r="B15" s="1" t="s">
        <v>9</v>
      </c>
      <c r="C15" s="1" t="s">
        <v>391</v>
      </c>
      <c r="D15" s="2">
        <v>118651</v>
      </c>
      <c r="E15" s="1">
        <v>2215803</v>
      </c>
      <c r="F15" s="1">
        <v>12177</v>
      </c>
      <c r="G15" s="2" t="s">
        <v>102</v>
      </c>
      <c r="H15" s="3">
        <v>2025</v>
      </c>
      <c r="I15" s="4">
        <v>7.3</v>
      </c>
    </row>
    <row r="16" spans="1:18">
      <c r="A16" s="3">
        <v>14</v>
      </c>
      <c r="B16" s="1" t="s">
        <v>9</v>
      </c>
      <c r="C16" s="1" t="s">
        <v>392</v>
      </c>
      <c r="D16" s="2">
        <v>118651</v>
      </c>
      <c r="E16" s="1">
        <v>2215792</v>
      </c>
      <c r="F16" s="1">
        <v>12166</v>
      </c>
      <c r="G16" s="2" t="s">
        <v>102</v>
      </c>
      <c r="H16" s="3">
        <v>2025</v>
      </c>
      <c r="I16" s="4">
        <v>7.61</v>
      </c>
    </row>
    <row r="17" spans="1:9">
      <c r="A17" s="3">
        <v>15</v>
      </c>
      <c r="B17" s="1" t="s">
        <v>9</v>
      </c>
      <c r="C17" s="1" t="s">
        <v>393</v>
      </c>
      <c r="D17" s="2">
        <v>118651</v>
      </c>
      <c r="E17" s="1">
        <v>2215735</v>
      </c>
      <c r="F17" s="1">
        <v>12109</v>
      </c>
      <c r="G17" s="2" t="s">
        <v>102</v>
      </c>
      <c r="H17" s="3">
        <v>2025</v>
      </c>
      <c r="I17" s="4">
        <v>7.01</v>
      </c>
    </row>
    <row r="18" spans="1:9">
      <c r="A18" s="3">
        <v>16</v>
      </c>
      <c r="B18" s="1" t="s">
        <v>9</v>
      </c>
      <c r="C18" s="1" t="s">
        <v>394</v>
      </c>
      <c r="D18" s="2">
        <v>118651</v>
      </c>
      <c r="E18" s="1">
        <v>2215791</v>
      </c>
      <c r="F18" s="1">
        <v>12165</v>
      </c>
      <c r="G18" s="2" t="s">
        <v>102</v>
      </c>
      <c r="H18" s="3">
        <v>2025</v>
      </c>
      <c r="I18" s="4">
        <v>6.41</v>
      </c>
    </row>
    <row r="19" spans="1:9">
      <c r="A19" s="3">
        <v>17</v>
      </c>
      <c r="B19" s="1" t="s">
        <v>9</v>
      </c>
      <c r="C19" s="1" t="s">
        <v>395</v>
      </c>
      <c r="D19" s="2">
        <v>118651</v>
      </c>
      <c r="E19" s="1">
        <v>2215703</v>
      </c>
      <c r="F19" s="1">
        <v>12077</v>
      </c>
      <c r="G19" s="2" t="s">
        <v>102</v>
      </c>
      <c r="H19" s="3">
        <v>2025</v>
      </c>
      <c r="I19" s="4">
        <v>6.28</v>
      </c>
    </row>
    <row r="20" spans="1:9">
      <c r="A20" s="3">
        <v>18</v>
      </c>
      <c r="B20" s="1" t="s">
        <v>9</v>
      </c>
      <c r="C20" s="1" t="s">
        <v>396</v>
      </c>
      <c r="D20" s="2">
        <v>118651</v>
      </c>
      <c r="E20" s="1">
        <v>2215767</v>
      </c>
      <c r="F20" s="1">
        <v>12141</v>
      </c>
      <c r="G20" s="2" t="s">
        <v>102</v>
      </c>
      <c r="H20" s="3">
        <v>2025</v>
      </c>
      <c r="I20" s="4">
        <v>6.08</v>
      </c>
    </row>
    <row r="21" spans="1:9">
      <c r="A21" s="20">
        <v>19</v>
      </c>
      <c r="B21" s="23" t="s">
        <v>9</v>
      </c>
      <c r="C21" s="23" t="s">
        <v>397</v>
      </c>
      <c r="D21" s="44">
        <v>118651</v>
      </c>
      <c r="E21" s="23">
        <v>2215697</v>
      </c>
      <c r="F21" s="23">
        <v>12071</v>
      </c>
      <c r="G21" s="2" t="s">
        <v>102</v>
      </c>
      <c r="H21" s="3">
        <v>2025</v>
      </c>
      <c r="I21" s="24">
        <v>7.08</v>
      </c>
    </row>
    <row r="22" spans="1:9">
      <c r="A22" s="3">
        <v>20</v>
      </c>
      <c r="B22" s="1" t="s">
        <v>9</v>
      </c>
      <c r="C22" s="1" t="s">
        <v>398</v>
      </c>
      <c r="D22" s="2">
        <v>118651</v>
      </c>
      <c r="E22" s="1">
        <v>2215618</v>
      </c>
      <c r="F22" s="1">
        <v>11992</v>
      </c>
      <c r="G22" s="2" t="s">
        <v>102</v>
      </c>
      <c r="H22" s="3">
        <v>2025</v>
      </c>
      <c r="I22" s="4" t="s">
        <v>10</v>
      </c>
    </row>
    <row r="23" spans="1:9">
      <c r="A23" s="20">
        <v>21</v>
      </c>
      <c r="B23" s="23" t="s">
        <v>9</v>
      </c>
      <c r="C23" s="23" t="s">
        <v>399</v>
      </c>
      <c r="D23" s="44">
        <v>118651</v>
      </c>
      <c r="E23" s="23">
        <v>2215617</v>
      </c>
      <c r="F23" s="23">
        <v>11991</v>
      </c>
      <c r="G23" s="2" t="s">
        <v>102</v>
      </c>
      <c r="H23" s="3">
        <v>2025</v>
      </c>
      <c r="I23" s="24">
        <v>5.94</v>
      </c>
    </row>
    <row r="24" spans="1:9">
      <c r="A24" s="3">
        <v>22</v>
      </c>
      <c r="B24" s="1" t="s">
        <v>9</v>
      </c>
      <c r="C24" s="1" t="s">
        <v>46</v>
      </c>
      <c r="D24" s="2">
        <v>118651</v>
      </c>
      <c r="E24" s="1">
        <v>2215614</v>
      </c>
      <c r="F24" s="1">
        <v>11988</v>
      </c>
      <c r="G24" s="2" t="s">
        <v>102</v>
      </c>
      <c r="H24" s="3">
        <v>2025</v>
      </c>
      <c r="I24" s="4">
        <v>6.2</v>
      </c>
    </row>
    <row r="25" spans="1:9">
      <c r="A25" s="20">
        <v>23</v>
      </c>
      <c r="B25" s="23" t="s">
        <v>9</v>
      </c>
      <c r="C25" s="23" t="s">
        <v>400</v>
      </c>
      <c r="D25" s="44">
        <v>118651</v>
      </c>
      <c r="E25" s="23">
        <v>2215612</v>
      </c>
      <c r="F25" s="23">
        <v>11986</v>
      </c>
      <c r="G25" s="2" t="s">
        <v>102</v>
      </c>
      <c r="H25" s="3">
        <v>2025</v>
      </c>
      <c r="I25" s="24">
        <v>6.38</v>
      </c>
    </row>
    <row r="26" spans="1:9">
      <c r="A26" s="3">
        <v>24</v>
      </c>
      <c r="B26" s="1" t="s">
        <v>9</v>
      </c>
      <c r="C26" s="1" t="s">
        <v>43</v>
      </c>
      <c r="D26" s="2">
        <v>118651</v>
      </c>
      <c r="E26" s="1">
        <v>2215604</v>
      </c>
      <c r="F26" s="1">
        <v>11978</v>
      </c>
      <c r="G26" s="2" t="s">
        <v>102</v>
      </c>
      <c r="H26" s="3">
        <v>2025</v>
      </c>
      <c r="I26" s="4">
        <v>7.13</v>
      </c>
    </row>
    <row r="27" spans="1:9">
      <c r="A27" s="20">
        <v>25</v>
      </c>
      <c r="B27" s="23" t="s">
        <v>9</v>
      </c>
      <c r="C27" s="23" t="s">
        <v>401</v>
      </c>
      <c r="D27" s="44">
        <v>118651</v>
      </c>
      <c r="E27" s="23">
        <v>2215676</v>
      </c>
      <c r="F27" s="23">
        <v>12049</v>
      </c>
      <c r="G27" s="2" t="s">
        <v>102</v>
      </c>
      <c r="H27" s="3">
        <v>2025</v>
      </c>
      <c r="I27" s="24">
        <v>7.96</v>
      </c>
    </row>
    <row r="28" spans="1:9">
      <c r="A28" s="3">
        <v>26</v>
      </c>
      <c r="B28" s="1" t="s">
        <v>9</v>
      </c>
      <c r="C28" s="1" t="s">
        <v>75</v>
      </c>
      <c r="D28" s="2">
        <v>118651</v>
      </c>
      <c r="E28" s="1">
        <v>2215594</v>
      </c>
      <c r="F28" s="1">
        <v>11968</v>
      </c>
      <c r="G28" s="2" t="s">
        <v>102</v>
      </c>
      <c r="H28" s="3">
        <v>2025</v>
      </c>
      <c r="I28" s="4">
        <v>7.34</v>
      </c>
    </row>
    <row r="29" spans="1:9">
      <c r="A29" s="20">
        <v>27</v>
      </c>
      <c r="B29" s="23" t="s">
        <v>9</v>
      </c>
      <c r="C29" s="23" t="s">
        <v>402</v>
      </c>
      <c r="D29" s="44">
        <v>118651</v>
      </c>
      <c r="E29" s="23">
        <v>2215586</v>
      </c>
      <c r="F29" s="23">
        <v>11960</v>
      </c>
      <c r="G29" s="2" t="s">
        <v>102</v>
      </c>
      <c r="H29" s="3">
        <v>2025</v>
      </c>
      <c r="I29" s="24">
        <v>7.87</v>
      </c>
    </row>
    <row r="30" spans="1:9">
      <c r="A30" s="3">
        <v>28</v>
      </c>
      <c r="B30" s="1" t="s">
        <v>9</v>
      </c>
      <c r="C30" s="1" t="s">
        <v>235</v>
      </c>
      <c r="D30" s="2">
        <v>118651</v>
      </c>
      <c r="E30" s="1">
        <v>2215576</v>
      </c>
      <c r="F30" s="1">
        <v>11950</v>
      </c>
      <c r="G30" s="2" t="s">
        <v>102</v>
      </c>
      <c r="H30" s="3">
        <v>2025</v>
      </c>
      <c r="I30" s="4">
        <v>7.72</v>
      </c>
    </row>
    <row r="31" spans="1:9">
      <c r="A31" s="20">
        <v>29</v>
      </c>
      <c r="B31" s="23" t="s">
        <v>9</v>
      </c>
      <c r="C31" s="23" t="s">
        <v>403</v>
      </c>
      <c r="D31" s="44">
        <v>118651</v>
      </c>
      <c r="E31" s="23">
        <v>2215557</v>
      </c>
      <c r="F31" s="23">
        <v>11931</v>
      </c>
      <c r="G31" s="2" t="s">
        <v>102</v>
      </c>
      <c r="H31" s="3">
        <v>2025</v>
      </c>
      <c r="I31" s="24" t="s">
        <v>10</v>
      </c>
    </row>
    <row r="32" spans="1:9">
      <c r="A32" s="3">
        <v>30</v>
      </c>
      <c r="B32" s="1" t="s">
        <v>9</v>
      </c>
      <c r="C32" s="1" t="s">
        <v>404</v>
      </c>
      <c r="D32" s="2">
        <v>118651</v>
      </c>
      <c r="E32" s="1">
        <v>2215551</v>
      </c>
      <c r="F32" s="1">
        <v>11925</v>
      </c>
      <c r="G32" s="2" t="s">
        <v>102</v>
      </c>
      <c r="H32" s="3">
        <v>2025</v>
      </c>
      <c r="I32" s="4">
        <v>7.99</v>
      </c>
    </row>
    <row r="33" spans="1:9">
      <c r="A33" s="20">
        <v>31</v>
      </c>
      <c r="B33" s="23" t="s">
        <v>9</v>
      </c>
      <c r="C33" s="23" t="s">
        <v>405</v>
      </c>
      <c r="D33" s="44">
        <v>118651</v>
      </c>
      <c r="E33" s="23">
        <v>2215549</v>
      </c>
      <c r="F33" s="23">
        <v>11923</v>
      </c>
      <c r="G33" s="2" t="s">
        <v>102</v>
      </c>
      <c r="H33" s="3">
        <v>2025</v>
      </c>
      <c r="I33" s="24">
        <v>7.55</v>
      </c>
    </row>
    <row r="34" spans="1:9">
      <c r="A34" s="3">
        <v>32</v>
      </c>
      <c r="B34" s="1" t="s">
        <v>9</v>
      </c>
      <c r="C34" s="1" t="s">
        <v>406</v>
      </c>
      <c r="D34" s="2">
        <v>118651</v>
      </c>
      <c r="E34" s="1">
        <v>2215543</v>
      </c>
      <c r="F34" s="1">
        <v>11917</v>
      </c>
      <c r="G34" s="2" t="s">
        <v>102</v>
      </c>
      <c r="H34" s="3">
        <v>2025</v>
      </c>
      <c r="I34" s="4">
        <v>6.58</v>
      </c>
    </row>
    <row r="35" spans="1:9">
      <c r="A35" s="20">
        <v>33</v>
      </c>
      <c r="B35" s="23" t="s">
        <v>9</v>
      </c>
      <c r="C35" s="23" t="s">
        <v>407</v>
      </c>
      <c r="D35" s="44">
        <v>118651</v>
      </c>
      <c r="E35" s="23">
        <v>2215406</v>
      </c>
      <c r="F35" s="23">
        <v>11780</v>
      </c>
      <c r="G35" s="2" t="s">
        <v>102</v>
      </c>
      <c r="H35" s="3">
        <v>2025</v>
      </c>
      <c r="I35" s="24">
        <v>7.3</v>
      </c>
    </row>
    <row r="36" spans="1:9">
      <c r="A36" s="3">
        <v>34</v>
      </c>
      <c r="B36" s="1" t="s">
        <v>9</v>
      </c>
      <c r="C36" s="1" t="s">
        <v>408</v>
      </c>
      <c r="D36" s="2">
        <v>118651</v>
      </c>
      <c r="E36" s="1">
        <v>2215398</v>
      </c>
      <c r="F36" s="1">
        <v>11772</v>
      </c>
      <c r="G36" s="2" t="s">
        <v>102</v>
      </c>
      <c r="H36" s="3">
        <v>2025</v>
      </c>
      <c r="I36" s="4">
        <v>8.44</v>
      </c>
    </row>
    <row r="37" spans="1:9">
      <c r="A37" s="20">
        <v>35</v>
      </c>
      <c r="B37" s="23" t="s">
        <v>9</v>
      </c>
      <c r="C37" s="23" t="s">
        <v>409</v>
      </c>
      <c r="D37" s="44">
        <v>118651</v>
      </c>
      <c r="E37" s="23">
        <v>2215511</v>
      </c>
      <c r="F37" s="23">
        <v>11885</v>
      </c>
      <c r="G37" s="2" t="s">
        <v>102</v>
      </c>
      <c r="H37" s="3">
        <v>2025</v>
      </c>
      <c r="I37" s="24">
        <v>7.15</v>
      </c>
    </row>
    <row r="38" spans="1:9">
      <c r="A38" s="3">
        <v>36</v>
      </c>
      <c r="B38" s="1" t="s">
        <v>9</v>
      </c>
      <c r="C38" s="1" t="s">
        <v>410</v>
      </c>
      <c r="D38" s="2">
        <v>118651</v>
      </c>
      <c r="E38" s="1">
        <v>2215370</v>
      </c>
      <c r="F38" s="1">
        <v>11744</v>
      </c>
      <c r="G38" s="2" t="s">
        <v>102</v>
      </c>
      <c r="H38" s="3">
        <v>2025</v>
      </c>
      <c r="I38" s="4">
        <v>6.11</v>
      </c>
    </row>
    <row r="39" spans="1:9">
      <c r="A39" s="20">
        <v>37</v>
      </c>
      <c r="B39" s="23" t="s">
        <v>9</v>
      </c>
      <c r="C39" s="23" t="s">
        <v>411</v>
      </c>
      <c r="D39" s="44">
        <v>118651</v>
      </c>
      <c r="E39" s="23">
        <v>2215499</v>
      </c>
      <c r="F39" s="23">
        <v>11873</v>
      </c>
      <c r="G39" s="2" t="s">
        <v>102</v>
      </c>
      <c r="H39" s="3">
        <v>2025</v>
      </c>
      <c r="I39" s="24">
        <v>8.4600000000000009</v>
      </c>
    </row>
    <row r="40" spans="1:9">
      <c r="A40" s="3">
        <v>38</v>
      </c>
      <c r="B40" s="1" t="s">
        <v>9</v>
      </c>
      <c r="C40" s="1" t="s">
        <v>412</v>
      </c>
      <c r="D40" s="2">
        <v>118651</v>
      </c>
      <c r="E40" s="1">
        <v>2215360</v>
      </c>
      <c r="F40" s="1">
        <v>11734</v>
      </c>
      <c r="G40" s="2" t="s">
        <v>102</v>
      </c>
      <c r="H40" s="3">
        <v>2025</v>
      </c>
      <c r="I40" s="4">
        <v>7.01</v>
      </c>
    </row>
    <row r="41" spans="1:9">
      <c r="A41" s="20">
        <v>39</v>
      </c>
      <c r="B41" s="23" t="s">
        <v>9</v>
      </c>
      <c r="C41" s="23" t="s">
        <v>413</v>
      </c>
      <c r="D41" s="44">
        <v>118651</v>
      </c>
      <c r="E41" s="23">
        <v>2215498</v>
      </c>
      <c r="F41" s="23">
        <v>11872</v>
      </c>
      <c r="G41" s="2" t="s">
        <v>102</v>
      </c>
      <c r="H41" s="3">
        <v>2025</v>
      </c>
      <c r="I41" s="24">
        <v>6.37</v>
      </c>
    </row>
    <row r="42" spans="1:9">
      <c r="A42" s="3">
        <v>40</v>
      </c>
      <c r="B42" s="1" t="s">
        <v>9</v>
      </c>
      <c r="C42" s="1" t="s">
        <v>414</v>
      </c>
      <c r="D42" s="2">
        <v>118651</v>
      </c>
      <c r="E42" s="1">
        <v>2215342</v>
      </c>
      <c r="F42" s="1">
        <v>11716</v>
      </c>
      <c r="G42" s="2" t="s">
        <v>102</v>
      </c>
      <c r="H42" s="3">
        <v>2025</v>
      </c>
      <c r="I42" s="4">
        <v>7.77</v>
      </c>
    </row>
    <row r="43" spans="1:9">
      <c r="A43" s="20">
        <v>41</v>
      </c>
      <c r="B43" s="23" t="s">
        <v>9</v>
      </c>
      <c r="C43" s="23" t="s">
        <v>415</v>
      </c>
      <c r="D43" s="44">
        <v>118651</v>
      </c>
      <c r="E43" s="23">
        <v>2215474</v>
      </c>
      <c r="F43" s="23">
        <v>11848</v>
      </c>
      <c r="G43" s="2" t="s">
        <v>102</v>
      </c>
      <c r="H43" s="3">
        <v>2025</v>
      </c>
      <c r="I43" s="24">
        <v>6.35</v>
      </c>
    </row>
    <row r="44" spans="1:9">
      <c r="A44" s="3">
        <v>42</v>
      </c>
      <c r="B44" s="1" t="s">
        <v>9</v>
      </c>
      <c r="C44" s="1" t="s">
        <v>416</v>
      </c>
      <c r="D44" s="2">
        <v>118651</v>
      </c>
      <c r="E44" s="1">
        <v>2215466</v>
      </c>
      <c r="F44" s="1">
        <v>11840</v>
      </c>
      <c r="G44" s="2" t="s">
        <v>102</v>
      </c>
      <c r="H44" s="3">
        <v>2025</v>
      </c>
      <c r="I44" s="4">
        <v>5.7</v>
      </c>
    </row>
    <row r="45" spans="1:9">
      <c r="A45" s="20">
        <v>43</v>
      </c>
      <c r="B45" s="23" t="s">
        <v>9</v>
      </c>
      <c r="C45" s="23" t="s">
        <v>417</v>
      </c>
      <c r="D45" s="44">
        <v>118651</v>
      </c>
      <c r="E45" s="23">
        <v>2215318</v>
      </c>
      <c r="F45" s="23">
        <v>11692</v>
      </c>
      <c r="G45" s="2" t="s">
        <v>102</v>
      </c>
      <c r="H45" s="3">
        <v>2025</v>
      </c>
      <c r="I45" s="24">
        <v>7.83</v>
      </c>
    </row>
    <row r="46" spans="1:9">
      <c r="A46" s="3">
        <v>44</v>
      </c>
      <c r="B46" s="1" t="s">
        <v>9</v>
      </c>
      <c r="C46" s="1" t="s">
        <v>418</v>
      </c>
      <c r="D46" s="2">
        <v>118651</v>
      </c>
      <c r="E46" s="1">
        <v>2215312</v>
      </c>
      <c r="F46" s="1">
        <v>12686</v>
      </c>
      <c r="G46" s="2" t="s">
        <v>102</v>
      </c>
      <c r="H46" s="3">
        <v>2025</v>
      </c>
      <c r="I46" s="4">
        <v>7.06</v>
      </c>
    </row>
    <row r="47" spans="1:9">
      <c r="A47" s="20">
        <v>45</v>
      </c>
      <c r="B47" s="23" t="s">
        <v>9</v>
      </c>
      <c r="C47" s="23" t="s">
        <v>419</v>
      </c>
      <c r="D47" s="44">
        <v>118651</v>
      </c>
      <c r="E47" s="23">
        <v>2215304</v>
      </c>
      <c r="F47" s="23">
        <v>11678</v>
      </c>
      <c r="G47" s="2" t="s">
        <v>102</v>
      </c>
      <c r="H47" s="3">
        <v>2025</v>
      </c>
      <c r="I47" s="24">
        <v>6.23</v>
      </c>
    </row>
    <row r="48" spans="1:9">
      <c r="A48" s="3">
        <v>46</v>
      </c>
      <c r="B48" s="1" t="s">
        <v>9</v>
      </c>
      <c r="C48" s="1" t="s">
        <v>371</v>
      </c>
      <c r="D48" s="2">
        <v>118651</v>
      </c>
      <c r="E48" s="1">
        <v>2215462</v>
      </c>
      <c r="F48" s="1">
        <v>11836</v>
      </c>
      <c r="G48" s="2" t="s">
        <v>102</v>
      </c>
      <c r="H48" s="3">
        <v>2025</v>
      </c>
      <c r="I48" s="4">
        <v>7.17</v>
      </c>
    </row>
    <row r="49" spans="1:9">
      <c r="A49" s="20">
        <v>47</v>
      </c>
      <c r="B49" s="23" t="s">
        <v>9</v>
      </c>
      <c r="C49" s="23" t="s">
        <v>420</v>
      </c>
      <c r="D49" s="44">
        <v>118651</v>
      </c>
      <c r="E49" s="23">
        <v>2215292</v>
      </c>
      <c r="F49" s="23">
        <v>11666</v>
      </c>
      <c r="G49" s="2" t="s">
        <v>102</v>
      </c>
      <c r="H49" s="3">
        <v>2025</v>
      </c>
      <c r="I49" s="24">
        <v>6.63</v>
      </c>
    </row>
    <row r="50" spans="1:9">
      <c r="A50" s="3">
        <v>48</v>
      </c>
      <c r="B50" s="1" t="s">
        <v>9</v>
      </c>
      <c r="C50" s="1" t="s">
        <v>421</v>
      </c>
      <c r="D50" s="2">
        <v>118651</v>
      </c>
      <c r="E50" s="1">
        <v>2215457</v>
      </c>
      <c r="F50" s="1">
        <v>11831</v>
      </c>
      <c r="G50" s="2" t="s">
        <v>102</v>
      </c>
      <c r="H50" s="3">
        <v>2025</v>
      </c>
      <c r="I50" s="4">
        <v>6.66</v>
      </c>
    </row>
    <row r="51" spans="1:9">
      <c r="A51" s="20">
        <v>49</v>
      </c>
      <c r="B51" s="23" t="s">
        <v>9</v>
      </c>
      <c r="C51" s="23" t="s">
        <v>55</v>
      </c>
      <c r="D51" s="44">
        <v>118651</v>
      </c>
      <c r="E51" s="23">
        <v>2215277</v>
      </c>
      <c r="F51" s="23">
        <v>11652</v>
      </c>
      <c r="G51" s="2" t="s">
        <v>102</v>
      </c>
      <c r="H51" s="3">
        <v>2025</v>
      </c>
      <c r="I51" s="24" t="s">
        <v>10</v>
      </c>
    </row>
    <row r="52" spans="1:9">
      <c r="A52" s="3">
        <v>50</v>
      </c>
      <c r="B52" s="1" t="s">
        <v>9</v>
      </c>
      <c r="C52" s="1" t="s">
        <v>422</v>
      </c>
      <c r="D52" s="2">
        <v>118651</v>
      </c>
      <c r="E52" s="1">
        <v>2215265</v>
      </c>
      <c r="F52" s="1">
        <v>11639</v>
      </c>
      <c r="G52" s="2" t="s">
        <v>102</v>
      </c>
      <c r="H52" s="3">
        <v>2025</v>
      </c>
      <c r="I52" s="4">
        <v>7.3</v>
      </c>
    </row>
    <row r="53" spans="1:9">
      <c r="A53" s="20">
        <v>51</v>
      </c>
      <c r="B53" s="23" t="s">
        <v>9</v>
      </c>
      <c r="C53" s="23" t="s">
        <v>423</v>
      </c>
      <c r="D53" s="44">
        <v>118651</v>
      </c>
      <c r="E53" s="23">
        <v>2215265</v>
      </c>
      <c r="F53" s="23">
        <v>11635</v>
      </c>
      <c r="G53" s="2" t="s">
        <v>102</v>
      </c>
      <c r="H53" s="3">
        <v>2025</v>
      </c>
      <c r="I53" s="24">
        <v>7.03</v>
      </c>
    </row>
    <row r="54" spans="1:9">
      <c r="A54" s="3">
        <v>52</v>
      </c>
      <c r="B54" s="1" t="s">
        <v>9</v>
      </c>
      <c r="C54" s="1" t="s">
        <v>424</v>
      </c>
      <c r="D54" s="2">
        <v>118651</v>
      </c>
      <c r="E54" s="1">
        <v>2215441</v>
      </c>
      <c r="F54" s="1">
        <v>11815</v>
      </c>
      <c r="G54" s="2" t="s">
        <v>102</v>
      </c>
      <c r="H54" s="3">
        <v>2025</v>
      </c>
      <c r="I54" s="4">
        <v>6.51</v>
      </c>
    </row>
    <row r="55" spans="1:9">
      <c r="A55" s="20">
        <v>53</v>
      </c>
      <c r="B55" s="23" t="s">
        <v>9</v>
      </c>
      <c r="C55" s="23" t="s">
        <v>83</v>
      </c>
      <c r="D55" s="44">
        <v>118651</v>
      </c>
      <c r="E55" s="23">
        <v>2215436</v>
      </c>
      <c r="F55" s="23">
        <v>11810</v>
      </c>
      <c r="G55" s="2" t="s">
        <v>102</v>
      </c>
      <c r="H55" s="3">
        <v>2025</v>
      </c>
      <c r="I55" s="24">
        <v>5.97</v>
      </c>
    </row>
    <row r="56" spans="1:9">
      <c r="A56" s="3">
        <v>54</v>
      </c>
      <c r="B56" s="1" t="s">
        <v>9</v>
      </c>
      <c r="C56" s="1" t="s">
        <v>425</v>
      </c>
      <c r="D56" s="2">
        <v>118651</v>
      </c>
      <c r="E56" s="1">
        <v>2215433</v>
      </c>
      <c r="F56" s="1">
        <v>11807</v>
      </c>
      <c r="G56" s="2" t="s">
        <v>102</v>
      </c>
      <c r="H56" s="3">
        <v>2025</v>
      </c>
      <c r="I56" s="4">
        <v>5.83</v>
      </c>
    </row>
    <row r="57" spans="1:9">
      <c r="A57" s="3">
        <v>55</v>
      </c>
      <c r="B57" s="1" t="s">
        <v>9</v>
      </c>
      <c r="C57" s="1" t="s">
        <v>426</v>
      </c>
      <c r="D57" s="2">
        <v>118651</v>
      </c>
      <c r="E57" s="1">
        <v>2215528</v>
      </c>
      <c r="F57" s="1">
        <v>11902</v>
      </c>
      <c r="G57" s="2" t="s">
        <v>102</v>
      </c>
      <c r="H57" s="3">
        <v>2025</v>
      </c>
      <c r="I57" s="4">
        <v>6.59</v>
      </c>
    </row>
  </sheetData>
  <sortState ref="C3:I38">
    <sortCondition descending="1" ref="I3:I38"/>
  </sortState>
  <mergeCells count="1">
    <mergeCell ref="A1:I1"/>
  </mergeCells>
  <pageMargins left="0.7" right="0.7" top="0.75" bottom="0.75" header="0.3" footer="0.3"/>
  <pageSetup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R62"/>
  <sheetViews>
    <sheetView workbookViewId="0">
      <selection activeCell="Q5" sqref="Q5"/>
    </sheetView>
  </sheetViews>
  <sheetFormatPr defaultRowHeight="15"/>
  <cols>
    <col min="2" max="2" width="11.7109375" bestFit="1" customWidth="1"/>
    <col min="3" max="3" width="20" bestFit="1" customWidth="1"/>
    <col min="6" max="6" width="9" bestFit="1" customWidth="1"/>
    <col min="7" max="7" width="18.7109375" bestFit="1" customWidth="1"/>
    <col min="8" max="8" width="14.42578125" bestFit="1" customWidth="1"/>
    <col min="11" max="11" width="14.85546875" bestFit="1" customWidth="1"/>
    <col min="12" max="12" width="15.85546875" bestFit="1" customWidth="1"/>
    <col min="13" max="16" width="14.85546875" bestFit="1" customWidth="1"/>
    <col min="17" max="17" width="5.5703125" bestFit="1" customWidth="1"/>
  </cols>
  <sheetData>
    <row r="1" spans="1:18" ht="41.25" customHeight="1">
      <c r="A1" s="95" t="s">
        <v>224</v>
      </c>
      <c r="B1" s="95"/>
      <c r="C1" s="95"/>
      <c r="D1" s="95"/>
      <c r="E1" s="95"/>
      <c r="F1" s="95"/>
      <c r="G1" s="95"/>
      <c r="H1" s="95"/>
      <c r="I1" s="95"/>
    </row>
    <row r="2" spans="1:18">
      <c r="A2" s="5" t="s">
        <v>44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</row>
    <row r="3" spans="1:18">
      <c r="A3" s="3">
        <v>1</v>
      </c>
      <c r="B3" s="3" t="s">
        <v>22</v>
      </c>
      <c r="C3" s="1" t="s">
        <v>67</v>
      </c>
      <c r="D3" s="3">
        <v>118651</v>
      </c>
      <c r="E3" s="3">
        <v>2115092</v>
      </c>
      <c r="F3" s="3">
        <v>12323</v>
      </c>
      <c r="G3" s="2" t="s">
        <v>47</v>
      </c>
      <c r="H3" s="3">
        <v>2025</v>
      </c>
      <c r="I3" s="4">
        <v>7</v>
      </c>
      <c r="K3" s="5" t="s">
        <v>13</v>
      </c>
      <c r="L3" s="5" t="s">
        <v>37</v>
      </c>
      <c r="M3" s="5" t="s">
        <v>38</v>
      </c>
      <c r="N3" s="5" t="s">
        <v>39</v>
      </c>
      <c r="O3" s="5" t="s">
        <v>40</v>
      </c>
      <c r="P3" s="5" t="s">
        <v>41</v>
      </c>
      <c r="Q3" s="5" t="s">
        <v>10</v>
      </c>
      <c r="R3" s="5" t="s">
        <v>12</v>
      </c>
    </row>
    <row r="4" spans="1:18">
      <c r="A4" s="3">
        <v>2</v>
      </c>
      <c r="B4" s="3" t="s">
        <v>22</v>
      </c>
      <c r="C4" s="1" t="s">
        <v>63</v>
      </c>
      <c r="D4" s="3">
        <v>118651</v>
      </c>
      <c r="E4" s="3">
        <v>2115397</v>
      </c>
      <c r="F4" s="3">
        <v>12628</v>
      </c>
      <c r="G4" s="2" t="s">
        <v>47</v>
      </c>
      <c r="H4" s="3">
        <v>2025</v>
      </c>
      <c r="I4" s="3">
        <v>6.55</v>
      </c>
      <c r="K4" s="5" t="s">
        <v>11</v>
      </c>
      <c r="L4" s="5">
        <f>COUNTIFS(I3:I44, "&lt;=10", I3:I44, "&gt;=9")</f>
        <v>2</v>
      </c>
      <c r="M4" s="5">
        <f>COUNTIFS(I3:I44, "&lt;9", I3:I44, "&gt;=8")</f>
        <v>14</v>
      </c>
      <c r="N4" s="5">
        <f>COUNTIFS(I3:I44, "&lt;8", I3:I44, "&gt;=7")</f>
        <v>12</v>
      </c>
      <c r="O4" s="5">
        <f>COUNTIFS(I3:I44, "&lt;7", I3:I44, "&gt;=6")</f>
        <v>10</v>
      </c>
      <c r="P4" s="5">
        <f>COUNTIFS(I3:I44, "&lt;6", I3:I44, "&gt;=5")</f>
        <v>2</v>
      </c>
      <c r="Q4" s="5">
        <f>COUNTIF(I3:I44, "GPW")</f>
        <v>2</v>
      </c>
      <c r="R4" s="5">
        <f>L4+M4+N4+O4+P4+Q4</f>
        <v>42</v>
      </c>
    </row>
    <row r="5" spans="1:18">
      <c r="A5" s="3">
        <v>3</v>
      </c>
      <c r="B5" s="3" t="s">
        <v>22</v>
      </c>
      <c r="C5" s="1" t="s">
        <v>225</v>
      </c>
      <c r="D5" s="3">
        <v>118651</v>
      </c>
      <c r="E5" s="3">
        <v>2115239</v>
      </c>
      <c r="F5" s="3">
        <v>12470</v>
      </c>
      <c r="G5" s="2" t="s">
        <v>47</v>
      </c>
      <c r="H5" s="3">
        <v>2025</v>
      </c>
      <c r="I5" s="4" t="s">
        <v>10</v>
      </c>
    </row>
    <row r="6" spans="1:18">
      <c r="A6" s="3">
        <v>4</v>
      </c>
      <c r="B6" s="3" t="s">
        <v>22</v>
      </c>
      <c r="C6" s="1" t="s">
        <v>226</v>
      </c>
      <c r="D6" s="3">
        <v>118651</v>
      </c>
      <c r="E6" s="3">
        <v>2215868</v>
      </c>
      <c r="F6" s="3">
        <v>12242</v>
      </c>
      <c r="G6" s="2" t="s">
        <v>102</v>
      </c>
      <c r="H6" s="3">
        <v>2025</v>
      </c>
      <c r="I6" s="4">
        <v>8.17</v>
      </c>
    </row>
    <row r="7" spans="1:18">
      <c r="A7" s="3">
        <v>5</v>
      </c>
      <c r="B7" s="3" t="s">
        <v>22</v>
      </c>
      <c r="C7" s="1" t="s">
        <v>227</v>
      </c>
      <c r="D7" s="3">
        <v>118651</v>
      </c>
      <c r="E7" s="3">
        <v>2217835</v>
      </c>
      <c r="F7" s="3">
        <v>12401</v>
      </c>
      <c r="G7" s="2" t="s">
        <v>102</v>
      </c>
      <c r="H7" s="3">
        <v>2025</v>
      </c>
      <c r="I7" s="3">
        <v>8.1300000000000008</v>
      </c>
    </row>
    <row r="8" spans="1:18">
      <c r="A8" s="3">
        <v>6</v>
      </c>
      <c r="B8" s="3" t="s">
        <v>22</v>
      </c>
      <c r="C8" s="1" t="s">
        <v>228</v>
      </c>
      <c r="D8" s="3">
        <v>118651</v>
      </c>
      <c r="E8" s="3">
        <v>2215870</v>
      </c>
      <c r="F8" s="3">
        <v>12244</v>
      </c>
      <c r="G8" s="2" t="s">
        <v>102</v>
      </c>
      <c r="H8" s="3">
        <v>2025</v>
      </c>
      <c r="I8" s="4">
        <v>8.5399999999999991</v>
      </c>
    </row>
    <row r="9" spans="1:18">
      <c r="A9" s="3">
        <v>7</v>
      </c>
      <c r="B9" s="3" t="s">
        <v>22</v>
      </c>
      <c r="C9" s="1" t="s">
        <v>205</v>
      </c>
      <c r="D9" s="3">
        <v>118651</v>
      </c>
      <c r="E9" s="3">
        <v>2215822</v>
      </c>
      <c r="F9" s="3">
        <v>12197</v>
      </c>
      <c r="G9" s="2" t="s">
        <v>102</v>
      </c>
      <c r="H9" s="3">
        <v>2025</v>
      </c>
      <c r="I9" s="3" t="s">
        <v>10</v>
      </c>
    </row>
    <row r="10" spans="1:18">
      <c r="A10" s="3">
        <v>8</v>
      </c>
      <c r="B10" s="3" t="s">
        <v>22</v>
      </c>
      <c r="C10" s="1" t="s">
        <v>229</v>
      </c>
      <c r="D10" s="3">
        <v>118651</v>
      </c>
      <c r="E10" s="3">
        <v>2215809</v>
      </c>
      <c r="F10" s="3">
        <v>12183</v>
      </c>
      <c r="G10" s="2" t="s">
        <v>102</v>
      </c>
      <c r="H10" s="3">
        <v>2025</v>
      </c>
      <c r="I10" s="3">
        <v>6.68</v>
      </c>
    </row>
    <row r="11" spans="1:18">
      <c r="A11" s="3">
        <v>9</v>
      </c>
      <c r="B11" s="3" t="s">
        <v>22</v>
      </c>
      <c r="C11" s="1" t="s">
        <v>230</v>
      </c>
      <c r="D11" s="3">
        <v>118651</v>
      </c>
      <c r="E11" s="3">
        <v>2215744</v>
      </c>
      <c r="F11" s="3">
        <v>12118</v>
      </c>
      <c r="G11" s="2" t="s">
        <v>102</v>
      </c>
      <c r="H11" s="3">
        <v>2025</v>
      </c>
      <c r="I11" s="4">
        <v>7.08</v>
      </c>
    </row>
    <row r="12" spans="1:18">
      <c r="A12" s="3">
        <v>10</v>
      </c>
      <c r="B12" s="3" t="s">
        <v>22</v>
      </c>
      <c r="C12" s="1" t="s">
        <v>165</v>
      </c>
      <c r="D12" s="3">
        <v>118651</v>
      </c>
      <c r="E12" s="3">
        <v>2215740</v>
      </c>
      <c r="F12" s="3">
        <v>12114</v>
      </c>
      <c r="G12" s="2" t="s">
        <v>102</v>
      </c>
      <c r="H12" s="3">
        <v>2025</v>
      </c>
      <c r="I12" s="3">
        <v>5.92</v>
      </c>
    </row>
    <row r="13" spans="1:18">
      <c r="A13" s="3">
        <v>11</v>
      </c>
      <c r="B13" s="3" t="s">
        <v>22</v>
      </c>
      <c r="C13" s="1" t="s">
        <v>231</v>
      </c>
      <c r="D13" s="3">
        <v>118651</v>
      </c>
      <c r="E13" s="3">
        <v>2215797</v>
      </c>
      <c r="F13" s="3">
        <v>12171</v>
      </c>
      <c r="G13" s="2" t="s">
        <v>102</v>
      </c>
      <c r="H13" s="3">
        <v>2025</v>
      </c>
      <c r="I13" s="4">
        <v>6.23</v>
      </c>
    </row>
    <row r="14" spans="1:18">
      <c r="A14" s="3">
        <v>12</v>
      </c>
      <c r="B14" s="3" t="s">
        <v>22</v>
      </c>
      <c r="C14" s="1" t="s">
        <v>232</v>
      </c>
      <c r="D14" s="3">
        <v>118651</v>
      </c>
      <c r="E14" s="3">
        <v>2215723</v>
      </c>
      <c r="F14" s="3">
        <v>12097</v>
      </c>
      <c r="G14" s="2" t="s">
        <v>102</v>
      </c>
      <c r="H14" s="3">
        <v>2025</v>
      </c>
      <c r="I14" s="4">
        <v>6.54</v>
      </c>
    </row>
    <row r="15" spans="1:18">
      <c r="A15" s="3">
        <v>13</v>
      </c>
      <c r="B15" s="3" t="s">
        <v>22</v>
      </c>
      <c r="C15" s="1" t="s">
        <v>68</v>
      </c>
      <c r="D15" s="3">
        <v>118651</v>
      </c>
      <c r="E15" s="3">
        <v>2215788</v>
      </c>
      <c r="F15" s="3">
        <v>12162</v>
      </c>
      <c r="G15" s="2" t="s">
        <v>102</v>
      </c>
      <c r="H15" s="3">
        <v>2025</v>
      </c>
      <c r="I15" s="4">
        <v>6</v>
      </c>
    </row>
    <row r="16" spans="1:18">
      <c r="A16" s="3">
        <v>14</v>
      </c>
      <c r="B16" s="3" t="s">
        <v>22</v>
      </c>
      <c r="C16" s="1" t="s">
        <v>233</v>
      </c>
      <c r="D16" s="3">
        <v>118651</v>
      </c>
      <c r="E16" s="3">
        <v>2215610</v>
      </c>
      <c r="F16" s="3">
        <v>11984</v>
      </c>
      <c r="G16" s="2" t="s">
        <v>102</v>
      </c>
      <c r="H16" s="3">
        <v>2025</v>
      </c>
      <c r="I16" s="4">
        <v>6.83</v>
      </c>
    </row>
    <row r="17" spans="1:9">
      <c r="A17" s="3">
        <v>15</v>
      </c>
      <c r="B17" s="3" t="s">
        <v>22</v>
      </c>
      <c r="C17" s="1" t="s">
        <v>234</v>
      </c>
      <c r="D17" s="3">
        <v>118651</v>
      </c>
      <c r="E17" s="3">
        <v>2215597</v>
      </c>
      <c r="F17" s="3">
        <v>11971</v>
      </c>
      <c r="G17" s="2" t="s">
        <v>102</v>
      </c>
      <c r="H17" s="3">
        <v>2025</v>
      </c>
      <c r="I17" s="4">
        <v>7.87</v>
      </c>
    </row>
    <row r="18" spans="1:9">
      <c r="A18" s="3">
        <v>16</v>
      </c>
      <c r="B18" s="3" t="s">
        <v>22</v>
      </c>
      <c r="C18" s="1" t="s">
        <v>75</v>
      </c>
      <c r="D18" s="3">
        <v>118651</v>
      </c>
      <c r="E18" s="3">
        <v>2215595</v>
      </c>
      <c r="F18" s="3">
        <v>11969</v>
      </c>
      <c r="G18" s="2" t="s">
        <v>102</v>
      </c>
      <c r="H18" s="3">
        <v>2025</v>
      </c>
      <c r="I18" s="4">
        <v>7.63</v>
      </c>
    </row>
    <row r="19" spans="1:9">
      <c r="A19" s="3">
        <v>17</v>
      </c>
      <c r="B19" s="3" t="s">
        <v>22</v>
      </c>
      <c r="C19" s="1" t="s">
        <v>235</v>
      </c>
      <c r="D19" s="3">
        <v>118651</v>
      </c>
      <c r="E19" s="3">
        <v>2215575</v>
      </c>
      <c r="F19" s="3">
        <v>11949</v>
      </c>
      <c r="G19" s="2" t="s">
        <v>102</v>
      </c>
      <c r="H19" s="3">
        <v>2025</v>
      </c>
      <c r="I19" s="4">
        <v>7.2</v>
      </c>
    </row>
    <row r="20" spans="1:9">
      <c r="A20" s="3">
        <v>18</v>
      </c>
      <c r="B20" s="3" t="s">
        <v>22</v>
      </c>
      <c r="C20" s="1" t="s">
        <v>236</v>
      </c>
      <c r="D20" s="3">
        <v>118651</v>
      </c>
      <c r="E20" s="3">
        <v>2215571</v>
      </c>
      <c r="F20" s="3">
        <v>11945</v>
      </c>
      <c r="G20" s="2" t="s">
        <v>102</v>
      </c>
      <c r="H20" s="3">
        <v>2025</v>
      </c>
      <c r="I20" s="3">
        <v>9</v>
      </c>
    </row>
    <row r="21" spans="1:9">
      <c r="A21" s="3">
        <v>19</v>
      </c>
      <c r="B21" s="3" t="s">
        <v>22</v>
      </c>
      <c r="C21" s="1" t="s">
        <v>42</v>
      </c>
      <c r="D21" s="3">
        <v>118651</v>
      </c>
      <c r="E21" s="3">
        <v>2215564</v>
      </c>
      <c r="F21" s="3">
        <v>11938</v>
      </c>
      <c r="G21" s="2" t="s">
        <v>102</v>
      </c>
      <c r="H21" s="3">
        <v>2025</v>
      </c>
      <c r="I21" s="4">
        <v>6.07</v>
      </c>
    </row>
    <row r="22" spans="1:9">
      <c r="A22" s="3">
        <v>20</v>
      </c>
      <c r="B22" s="3" t="s">
        <v>22</v>
      </c>
      <c r="C22" s="1" t="s">
        <v>81</v>
      </c>
      <c r="D22" s="3">
        <v>118651</v>
      </c>
      <c r="E22" s="3">
        <v>2215655</v>
      </c>
      <c r="F22" s="3">
        <v>12029</v>
      </c>
      <c r="G22" s="2" t="s">
        <v>102</v>
      </c>
      <c r="H22" s="3">
        <v>2025</v>
      </c>
      <c r="I22" s="4">
        <v>8.2100000000000009</v>
      </c>
    </row>
    <row r="23" spans="1:9">
      <c r="A23" s="3">
        <v>21</v>
      </c>
      <c r="B23" s="3" t="s">
        <v>22</v>
      </c>
      <c r="C23" s="1" t="s">
        <v>237</v>
      </c>
      <c r="D23" s="3">
        <v>118651</v>
      </c>
      <c r="E23" s="3">
        <v>2215650</v>
      </c>
      <c r="F23" s="3">
        <v>12024</v>
      </c>
      <c r="G23" s="2" t="s">
        <v>102</v>
      </c>
      <c r="H23" s="3">
        <v>2025</v>
      </c>
      <c r="I23" s="3">
        <v>5.79</v>
      </c>
    </row>
    <row r="24" spans="1:9">
      <c r="A24" s="3">
        <v>22</v>
      </c>
      <c r="B24" s="3" t="s">
        <v>22</v>
      </c>
      <c r="C24" s="1" t="s">
        <v>238</v>
      </c>
      <c r="D24" s="3">
        <v>118651</v>
      </c>
      <c r="E24" s="3">
        <v>2215530</v>
      </c>
      <c r="F24" s="3">
        <v>11904</v>
      </c>
      <c r="G24" s="2" t="s">
        <v>102</v>
      </c>
      <c r="H24" s="3">
        <v>2025</v>
      </c>
      <c r="I24" s="3">
        <v>6.72</v>
      </c>
    </row>
    <row r="25" spans="1:9">
      <c r="A25" s="3">
        <v>23</v>
      </c>
      <c r="B25" s="3" t="s">
        <v>22</v>
      </c>
      <c r="C25" s="1" t="s">
        <v>239</v>
      </c>
      <c r="D25" s="3">
        <v>118651</v>
      </c>
      <c r="E25" s="3">
        <v>2215402</v>
      </c>
      <c r="F25" s="3">
        <v>11776</v>
      </c>
      <c r="G25" s="2" t="s">
        <v>102</v>
      </c>
      <c r="H25" s="3">
        <v>2025</v>
      </c>
      <c r="I25" s="4">
        <v>8.89</v>
      </c>
    </row>
    <row r="26" spans="1:9">
      <c r="A26" s="3">
        <v>24</v>
      </c>
      <c r="B26" s="3" t="s">
        <v>22</v>
      </c>
      <c r="C26" s="1" t="s">
        <v>240</v>
      </c>
      <c r="D26" s="3">
        <v>118651</v>
      </c>
      <c r="E26" s="3">
        <v>2215396</v>
      </c>
      <c r="F26" s="3">
        <v>11770</v>
      </c>
      <c r="G26" s="2" t="s">
        <v>102</v>
      </c>
      <c r="H26" s="3">
        <v>2025</v>
      </c>
      <c r="I26" s="4">
        <v>7.31</v>
      </c>
    </row>
    <row r="27" spans="1:9">
      <c r="A27" s="3">
        <v>25</v>
      </c>
      <c r="B27" s="3" t="s">
        <v>22</v>
      </c>
      <c r="C27" s="1" t="s">
        <v>241</v>
      </c>
      <c r="D27" s="3">
        <v>118651</v>
      </c>
      <c r="E27" s="3">
        <v>2215392</v>
      </c>
      <c r="F27" s="3">
        <v>11766</v>
      </c>
      <c r="G27" s="2" t="s">
        <v>102</v>
      </c>
      <c r="H27" s="3">
        <v>2025</v>
      </c>
      <c r="I27" s="4">
        <v>7.89</v>
      </c>
    </row>
    <row r="28" spans="1:9">
      <c r="A28" s="3">
        <v>26</v>
      </c>
      <c r="B28" s="3" t="s">
        <v>22</v>
      </c>
      <c r="C28" s="1" t="s">
        <v>242</v>
      </c>
      <c r="D28" s="3">
        <v>118651</v>
      </c>
      <c r="E28" s="3">
        <v>2215362</v>
      </c>
      <c r="F28" s="3">
        <v>11736</v>
      </c>
      <c r="G28" s="2" t="s">
        <v>102</v>
      </c>
      <c r="H28" s="3">
        <v>2025</v>
      </c>
      <c r="I28" s="4">
        <v>7.48</v>
      </c>
    </row>
    <row r="29" spans="1:9">
      <c r="A29" s="3">
        <v>27</v>
      </c>
      <c r="B29" s="3" t="s">
        <v>22</v>
      </c>
      <c r="C29" s="1" t="s">
        <v>243</v>
      </c>
      <c r="D29" s="3">
        <v>118651</v>
      </c>
      <c r="E29" s="3">
        <v>2215486</v>
      </c>
      <c r="F29" s="3">
        <v>11860</v>
      </c>
      <c r="G29" s="2" t="s">
        <v>102</v>
      </c>
      <c r="H29" s="3">
        <v>2025</v>
      </c>
      <c r="I29" s="4">
        <v>6.97</v>
      </c>
    </row>
    <row r="30" spans="1:9">
      <c r="A30" s="3">
        <v>28</v>
      </c>
      <c r="B30" s="3" t="s">
        <v>22</v>
      </c>
      <c r="C30" s="1" t="s">
        <v>244</v>
      </c>
      <c r="D30" s="3">
        <v>118651</v>
      </c>
      <c r="E30" s="3">
        <v>2215347</v>
      </c>
      <c r="F30" s="3">
        <v>11721</v>
      </c>
      <c r="G30" s="2" t="s">
        <v>102</v>
      </c>
      <c r="H30" s="3">
        <v>2025</v>
      </c>
      <c r="I30" s="4">
        <v>8.27</v>
      </c>
    </row>
    <row r="31" spans="1:9">
      <c r="A31" s="3">
        <v>29</v>
      </c>
      <c r="B31" s="3" t="s">
        <v>22</v>
      </c>
      <c r="C31" s="1" t="s">
        <v>245</v>
      </c>
      <c r="D31" s="3">
        <v>118651</v>
      </c>
      <c r="E31" s="3">
        <v>2215476</v>
      </c>
      <c r="F31" s="3">
        <v>11850</v>
      </c>
      <c r="G31" s="2" t="s">
        <v>102</v>
      </c>
      <c r="H31" s="3">
        <v>2025</v>
      </c>
      <c r="I31" s="3">
        <v>7.82</v>
      </c>
    </row>
    <row r="32" spans="1:9">
      <c r="A32" s="3">
        <v>30</v>
      </c>
      <c r="B32" s="3" t="s">
        <v>22</v>
      </c>
      <c r="C32" s="1" t="s">
        <v>246</v>
      </c>
      <c r="D32" s="3">
        <v>118651</v>
      </c>
      <c r="E32" s="3">
        <v>2215467</v>
      </c>
      <c r="F32" s="3">
        <v>11841</v>
      </c>
      <c r="G32" s="2" t="s">
        <v>102</v>
      </c>
      <c r="H32" s="3">
        <v>2025</v>
      </c>
      <c r="I32" s="4">
        <v>7.51</v>
      </c>
    </row>
    <row r="33" spans="1:9">
      <c r="A33" s="3">
        <v>31</v>
      </c>
      <c r="B33" s="3" t="s">
        <v>22</v>
      </c>
      <c r="C33" s="1" t="s">
        <v>247</v>
      </c>
      <c r="D33" s="3">
        <v>118651</v>
      </c>
      <c r="E33" s="3">
        <v>2215465</v>
      </c>
      <c r="F33" s="3">
        <v>11839</v>
      </c>
      <c r="G33" s="2" t="s">
        <v>102</v>
      </c>
      <c r="H33" s="3">
        <v>2025</v>
      </c>
      <c r="I33" s="4">
        <v>7.65</v>
      </c>
    </row>
    <row r="34" spans="1:9">
      <c r="A34" s="3">
        <v>32</v>
      </c>
      <c r="B34" s="3" t="s">
        <v>22</v>
      </c>
      <c r="C34" s="1" t="s">
        <v>248</v>
      </c>
      <c r="D34" s="3">
        <v>118651</v>
      </c>
      <c r="E34" s="3">
        <v>2215324</v>
      </c>
      <c r="F34" s="3">
        <v>11698</v>
      </c>
      <c r="G34" s="2" t="s">
        <v>102</v>
      </c>
      <c r="H34" s="3">
        <v>2025</v>
      </c>
      <c r="I34" s="4">
        <v>8.7899999999999991</v>
      </c>
    </row>
    <row r="35" spans="1:9">
      <c r="A35" s="3">
        <v>33</v>
      </c>
      <c r="B35" s="3" t="s">
        <v>22</v>
      </c>
      <c r="C35" s="1" t="s">
        <v>249</v>
      </c>
      <c r="D35" s="3">
        <v>118651</v>
      </c>
      <c r="E35" s="3">
        <v>2215295</v>
      </c>
      <c r="F35" s="3">
        <v>11669</v>
      </c>
      <c r="G35" s="2" t="s">
        <v>102</v>
      </c>
      <c r="H35" s="3">
        <v>2025</v>
      </c>
      <c r="I35" s="3">
        <v>8.49</v>
      </c>
    </row>
    <row r="36" spans="1:9">
      <c r="A36" s="3">
        <v>34</v>
      </c>
      <c r="B36" s="3" t="s">
        <v>22</v>
      </c>
      <c r="C36" s="1" t="s">
        <v>250</v>
      </c>
      <c r="D36" s="3">
        <v>118651</v>
      </c>
      <c r="E36" s="3">
        <v>2215289</v>
      </c>
      <c r="F36" s="3">
        <v>11663</v>
      </c>
      <c r="G36" s="2" t="s">
        <v>102</v>
      </c>
      <c r="H36" s="3">
        <v>2025</v>
      </c>
      <c r="I36" s="4">
        <v>8.1300000000000008</v>
      </c>
    </row>
    <row r="37" spans="1:9">
      <c r="A37" s="3">
        <v>35</v>
      </c>
      <c r="B37" s="3" t="s">
        <v>22</v>
      </c>
      <c r="C37" s="1" t="s">
        <v>48</v>
      </c>
      <c r="D37" s="3">
        <v>118651</v>
      </c>
      <c r="E37" s="3">
        <v>2215284</v>
      </c>
      <c r="F37" s="3">
        <v>11661</v>
      </c>
      <c r="G37" s="2" t="s">
        <v>102</v>
      </c>
      <c r="H37" s="3">
        <v>2025</v>
      </c>
      <c r="I37" s="3">
        <v>8.35</v>
      </c>
    </row>
    <row r="38" spans="1:9">
      <c r="A38" s="3">
        <v>36</v>
      </c>
      <c r="B38" s="3" t="s">
        <v>22</v>
      </c>
      <c r="C38" s="1" t="s">
        <v>251</v>
      </c>
      <c r="D38" s="3">
        <v>118651</v>
      </c>
      <c r="E38" s="3">
        <v>2215449</v>
      </c>
      <c r="F38" s="3">
        <v>11823</v>
      </c>
      <c r="G38" s="2" t="s">
        <v>102</v>
      </c>
      <c r="H38" s="3">
        <v>2025</v>
      </c>
      <c r="I38" s="4">
        <v>8.4600000000000009</v>
      </c>
    </row>
    <row r="39" spans="1:9">
      <c r="A39" s="3">
        <v>37</v>
      </c>
      <c r="B39" s="3" t="s">
        <v>22</v>
      </c>
      <c r="C39" s="1" t="s">
        <v>252</v>
      </c>
      <c r="D39" s="3">
        <v>118651</v>
      </c>
      <c r="E39" s="3">
        <v>2215447</v>
      </c>
      <c r="F39" s="3">
        <v>11821</v>
      </c>
      <c r="G39" s="2" t="s">
        <v>102</v>
      </c>
      <c r="H39" s="3">
        <v>2025</v>
      </c>
      <c r="I39" s="3">
        <v>8.3000000000000007</v>
      </c>
    </row>
    <row r="40" spans="1:9">
      <c r="A40" s="3">
        <v>38</v>
      </c>
      <c r="B40" s="3" t="s">
        <v>22</v>
      </c>
      <c r="C40" s="1" t="s">
        <v>253</v>
      </c>
      <c r="D40" s="3">
        <v>118651</v>
      </c>
      <c r="E40" s="3">
        <v>2215267</v>
      </c>
      <c r="F40" s="3">
        <v>11641</v>
      </c>
      <c r="G40" s="2" t="s">
        <v>102</v>
      </c>
      <c r="H40" s="3">
        <v>2025</v>
      </c>
      <c r="I40" s="4">
        <v>8.8699999999999992</v>
      </c>
    </row>
    <row r="41" spans="1:9">
      <c r="A41" s="3">
        <v>39</v>
      </c>
      <c r="B41" s="3" t="s">
        <v>22</v>
      </c>
      <c r="C41" s="1" t="s">
        <v>254</v>
      </c>
      <c r="D41" s="3">
        <v>118651</v>
      </c>
      <c r="E41" s="3">
        <v>2215262</v>
      </c>
      <c r="F41" s="3">
        <v>11636</v>
      </c>
      <c r="G41" s="2" t="s">
        <v>102</v>
      </c>
      <c r="H41" s="3">
        <v>2025</v>
      </c>
      <c r="I41" s="3">
        <v>6.85</v>
      </c>
    </row>
    <row r="42" spans="1:9">
      <c r="A42" s="3">
        <v>40</v>
      </c>
      <c r="B42" s="3" t="s">
        <v>22</v>
      </c>
      <c r="C42" s="1" t="s">
        <v>255</v>
      </c>
      <c r="D42" s="3">
        <v>118651</v>
      </c>
      <c r="E42" s="3">
        <v>2215244</v>
      </c>
      <c r="F42" s="3">
        <v>11618</v>
      </c>
      <c r="G42" s="2" t="s">
        <v>102</v>
      </c>
      <c r="H42" s="3">
        <v>2025</v>
      </c>
      <c r="I42" s="4">
        <v>8.68</v>
      </c>
    </row>
    <row r="43" spans="1:9">
      <c r="A43" s="3">
        <v>41</v>
      </c>
      <c r="B43" s="3" t="s">
        <v>22</v>
      </c>
      <c r="C43" s="1" t="s">
        <v>256</v>
      </c>
      <c r="D43" s="3">
        <v>118651</v>
      </c>
      <c r="E43" s="3">
        <v>2215243</v>
      </c>
      <c r="F43" s="3">
        <v>11617</v>
      </c>
      <c r="G43" s="2" t="s">
        <v>102</v>
      </c>
      <c r="H43" s="3">
        <v>2025</v>
      </c>
      <c r="I43" s="3">
        <v>7.32</v>
      </c>
    </row>
    <row r="44" spans="1:9">
      <c r="A44" s="3">
        <v>42</v>
      </c>
      <c r="B44" s="3" t="s">
        <v>22</v>
      </c>
      <c r="C44" s="1" t="s">
        <v>257</v>
      </c>
      <c r="D44" s="3">
        <v>118651</v>
      </c>
      <c r="E44" s="3">
        <v>2215416</v>
      </c>
      <c r="F44" s="3">
        <v>11790</v>
      </c>
      <c r="G44" s="2" t="s">
        <v>102</v>
      </c>
      <c r="H44" s="3">
        <v>2025</v>
      </c>
      <c r="I44" s="4">
        <v>9.1999999999999993</v>
      </c>
    </row>
    <row r="45" spans="1:9">
      <c r="A45" s="78"/>
      <c r="B45" s="78"/>
      <c r="C45" s="79"/>
      <c r="D45" s="78"/>
      <c r="E45" s="78"/>
      <c r="F45" s="78"/>
      <c r="G45" s="80"/>
      <c r="H45" s="78"/>
      <c r="I45" s="78"/>
    </row>
    <row r="46" spans="1:9">
      <c r="A46" s="78"/>
      <c r="B46" s="78"/>
      <c r="C46" s="79"/>
      <c r="D46" s="78"/>
      <c r="E46" s="78"/>
      <c r="F46" s="78"/>
      <c r="G46" s="80"/>
      <c r="H46" s="78"/>
      <c r="I46" s="83"/>
    </row>
    <row r="47" spans="1:9">
      <c r="A47" s="78"/>
      <c r="B47" s="78"/>
      <c r="C47" s="79"/>
      <c r="D47" s="78"/>
      <c r="E47" s="78"/>
      <c r="F47" s="78"/>
      <c r="G47" s="80"/>
      <c r="H47" s="78"/>
      <c r="I47" s="78"/>
    </row>
    <row r="48" spans="1:9">
      <c r="A48" s="78"/>
      <c r="B48" s="78"/>
      <c r="C48" s="79"/>
      <c r="D48" s="78"/>
      <c r="E48" s="78"/>
      <c r="F48" s="78"/>
      <c r="G48" s="80"/>
      <c r="H48" s="78"/>
      <c r="I48" s="83"/>
    </row>
    <row r="49" spans="1:9">
      <c r="A49" s="78"/>
      <c r="B49" s="78"/>
      <c r="C49" s="79"/>
      <c r="D49" s="78"/>
      <c r="E49" s="78"/>
      <c r="F49" s="78"/>
      <c r="G49" s="80"/>
      <c r="H49" s="78"/>
      <c r="I49" s="78"/>
    </row>
    <row r="50" spans="1:9">
      <c r="A50" s="78"/>
      <c r="B50" s="78"/>
      <c r="C50" s="79"/>
      <c r="D50" s="78"/>
      <c r="E50" s="78"/>
      <c r="F50" s="78"/>
      <c r="G50" s="80"/>
      <c r="H50" s="78"/>
      <c r="I50" s="83"/>
    </row>
    <row r="51" spans="1:9">
      <c r="A51" s="78"/>
      <c r="B51" s="78"/>
      <c r="C51" s="79"/>
      <c r="D51" s="78"/>
      <c r="E51" s="78"/>
      <c r="F51" s="78"/>
      <c r="G51" s="80"/>
      <c r="H51" s="78"/>
      <c r="I51" s="78"/>
    </row>
    <row r="52" spans="1:9">
      <c r="A52" s="78"/>
      <c r="B52" s="78"/>
      <c r="C52" s="79"/>
      <c r="D52" s="78"/>
      <c r="E52" s="78"/>
      <c r="F52" s="78"/>
      <c r="G52" s="80"/>
      <c r="H52" s="78"/>
      <c r="I52" s="83"/>
    </row>
    <row r="53" spans="1:9">
      <c r="A53" s="7"/>
      <c r="B53" s="7"/>
      <c r="G53" s="8"/>
      <c r="H53" s="7"/>
      <c r="I53" s="9"/>
    </row>
    <row r="54" spans="1:9">
      <c r="A54" s="7"/>
      <c r="B54" s="7"/>
      <c r="G54" s="8"/>
      <c r="H54" s="7"/>
      <c r="I54" s="9"/>
    </row>
    <row r="55" spans="1:9">
      <c r="A55" s="7"/>
      <c r="B55" s="7"/>
      <c r="G55" s="8"/>
      <c r="H55" s="7"/>
      <c r="I55" s="9"/>
    </row>
    <row r="56" spans="1:9">
      <c r="A56" s="7"/>
      <c r="B56" s="7"/>
      <c r="G56" s="8"/>
      <c r="H56" s="7"/>
      <c r="I56" s="9"/>
    </row>
    <row r="57" spans="1:9">
      <c r="A57" s="7"/>
      <c r="B57" s="7"/>
      <c r="G57" s="8"/>
      <c r="H57" s="7"/>
      <c r="I57" s="9"/>
    </row>
    <row r="58" spans="1:9">
      <c r="A58" s="7"/>
      <c r="B58" s="7"/>
      <c r="G58" s="8"/>
      <c r="H58" s="7"/>
      <c r="I58" s="9"/>
    </row>
    <row r="59" spans="1:9">
      <c r="A59" s="7"/>
      <c r="B59" s="7"/>
      <c r="G59" s="8"/>
      <c r="H59" s="7"/>
      <c r="I59" s="9"/>
    </row>
    <row r="60" spans="1:9">
      <c r="A60" s="7"/>
      <c r="B60" s="7"/>
      <c r="G60" s="8"/>
      <c r="H60" s="7"/>
      <c r="I60" s="9"/>
    </row>
    <row r="61" spans="1:9">
      <c r="A61" s="7"/>
      <c r="B61" s="7"/>
      <c r="G61" s="8"/>
      <c r="H61" s="7"/>
      <c r="I61" s="9"/>
    </row>
    <row r="62" spans="1:9">
      <c r="A62" s="7"/>
      <c r="B62" s="7"/>
      <c r="G62" s="8"/>
      <c r="H62" s="7"/>
      <c r="I62" s="9"/>
    </row>
  </sheetData>
  <sortState ref="A3:I32">
    <sortCondition descending="1" ref="I3:I32"/>
  </sortState>
  <mergeCells count="1">
    <mergeCell ref="A1:I1"/>
  </mergeCells>
  <phoneticPr fontId="13" type="noConversion"/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R69"/>
  <sheetViews>
    <sheetView zoomScale="85" zoomScaleNormal="85" workbookViewId="0">
      <selection activeCell="L24" sqref="L24"/>
    </sheetView>
  </sheetViews>
  <sheetFormatPr defaultRowHeight="15"/>
  <cols>
    <col min="2" max="2" width="13.42578125" bestFit="1" customWidth="1"/>
    <col min="3" max="3" width="26.5703125" bestFit="1" customWidth="1"/>
    <col min="5" max="5" width="9.42578125" bestFit="1" customWidth="1"/>
    <col min="6" max="6" width="10.28515625" bestFit="1" customWidth="1"/>
    <col min="7" max="7" width="21" bestFit="1" customWidth="1"/>
    <col min="8" max="8" width="16.140625" bestFit="1" customWidth="1"/>
    <col min="9" max="9" width="11" customWidth="1"/>
    <col min="11" max="11" width="14.85546875" bestFit="1" customWidth="1"/>
    <col min="12" max="12" width="15.85546875" bestFit="1" customWidth="1"/>
    <col min="13" max="16" width="14.85546875" bestFit="1" customWidth="1"/>
    <col min="17" max="17" width="5.5703125" bestFit="1" customWidth="1"/>
  </cols>
  <sheetData>
    <row r="1" spans="1:18" ht="51" customHeight="1">
      <c r="A1" s="95" t="s">
        <v>258</v>
      </c>
      <c r="B1" s="95"/>
      <c r="C1" s="95"/>
      <c r="D1" s="95"/>
      <c r="E1" s="95"/>
      <c r="F1" s="95"/>
      <c r="G1" s="95"/>
      <c r="H1" s="95"/>
      <c r="I1" s="95"/>
    </row>
    <row r="2" spans="1:18" ht="15.75">
      <c r="A2" s="66" t="s">
        <v>0</v>
      </c>
      <c r="B2" s="66" t="s">
        <v>1</v>
      </c>
      <c r="C2" s="66" t="s">
        <v>2</v>
      </c>
      <c r="D2" s="66" t="s">
        <v>3</v>
      </c>
      <c r="E2" s="66" t="s">
        <v>4</v>
      </c>
      <c r="F2" s="66" t="s">
        <v>5</v>
      </c>
      <c r="G2" s="66" t="s">
        <v>6</v>
      </c>
      <c r="H2" s="66" t="s">
        <v>7</v>
      </c>
      <c r="I2" s="66" t="s">
        <v>8</v>
      </c>
    </row>
    <row r="3" spans="1:18" ht="15.75">
      <c r="A3" s="67">
        <v>1</v>
      </c>
      <c r="B3" s="67" t="s">
        <v>23</v>
      </c>
      <c r="C3" s="71" t="s">
        <v>80</v>
      </c>
      <c r="D3" s="67">
        <v>118651</v>
      </c>
      <c r="E3" s="67">
        <v>2115341</v>
      </c>
      <c r="F3" s="67">
        <v>12572</v>
      </c>
      <c r="G3" s="67" t="s">
        <v>47</v>
      </c>
      <c r="H3" s="67">
        <v>2025</v>
      </c>
      <c r="I3" s="69">
        <v>6.23</v>
      </c>
      <c r="K3" s="5" t="s">
        <v>13</v>
      </c>
      <c r="L3" s="5" t="s">
        <v>37</v>
      </c>
      <c r="M3" s="5" t="s">
        <v>38</v>
      </c>
      <c r="N3" s="5" t="s">
        <v>39</v>
      </c>
      <c r="O3" s="5" t="s">
        <v>40</v>
      </c>
      <c r="P3" s="5" t="s">
        <v>41</v>
      </c>
      <c r="Q3" s="5" t="s">
        <v>10</v>
      </c>
      <c r="R3" s="5" t="s">
        <v>12</v>
      </c>
    </row>
    <row r="4" spans="1:18" ht="15.75">
      <c r="A4" s="67">
        <v>2</v>
      </c>
      <c r="B4" s="67" t="s">
        <v>23</v>
      </c>
      <c r="C4" s="71" t="s">
        <v>259</v>
      </c>
      <c r="D4" s="67">
        <v>118651</v>
      </c>
      <c r="E4" s="67">
        <v>2217838</v>
      </c>
      <c r="F4" s="67">
        <v>12997</v>
      </c>
      <c r="G4" s="67" t="s">
        <v>102</v>
      </c>
      <c r="H4" s="67">
        <v>2025</v>
      </c>
      <c r="I4" s="69">
        <v>5.8</v>
      </c>
      <c r="K4" s="5" t="s">
        <v>11</v>
      </c>
      <c r="L4" s="5">
        <f>COUNTIFS(I3:I69, "&lt;=10", I3:I69, "&gt;=9")</f>
        <v>0</v>
      </c>
      <c r="M4" s="5">
        <f>COUNTIFS(I3:I69, "&lt;9", I3:I69, "&gt;=8")</f>
        <v>1</v>
      </c>
      <c r="N4" s="5">
        <f>COUNTIFS(I3:I69, "&lt;8", I3:I69, "&gt;=7")</f>
        <v>19</v>
      </c>
      <c r="O4" s="5">
        <f>COUNTIFS(I3:I69, "&lt;7", I3:I69, "&gt;=6")</f>
        <v>23</v>
      </c>
      <c r="P4" s="5">
        <f>COUNTIFS(I3:I69, "&lt;6", I3:I69, "&gt;=5")</f>
        <v>13</v>
      </c>
      <c r="Q4" s="5">
        <f>COUNTIF(I3:I69, "GPW")</f>
        <v>11</v>
      </c>
      <c r="R4" s="5">
        <f>L4+M4+N4+O4+P4+Q4</f>
        <v>67</v>
      </c>
    </row>
    <row r="5" spans="1:18" ht="15.75">
      <c r="A5" s="67">
        <v>3</v>
      </c>
      <c r="B5" s="67" t="s">
        <v>23</v>
      </c>
      <c r="C5" s="71" t="s">
        <v>260</v>
      </c>
      <c r="D5" s="67">
        <v>118651</v>
      </c>
      <c r="E5" s="67">
        <v>2215863</v>
      </c>
      <c r="F5" s="67">
        <v>12237</v>
      </c>
      <c r="G5" s="67" t="s">
        <v>102</v>
      </c>
      <c r="H5" s="67">
        <v>2025</v>
      </c>
      <c r="I5" s="69">
        <v>5.59</v>
      </c>
    </row>
    <row r="6" spans="1:18" ht="15.75">
      <c r="A6" s="67">
        <v>4</v>
      </c>
      <c r="B6" s="67" t="s">
        <v>23</v>
      </c>
      <c r="C6" s="71" t="s">
        <v>84</v>
      </c>
      <c r="D6" s="67">
        <v>118651</v>
      </c>
      <c r="E6" s="67">
        <v>2217833</v>
      </c>
      <c r="F6" s="67">
        <v>12335</v>
      </c>
      <c r="G6" s="67" t="s">
        <v>102</v>
      </c>
      <c r="H6" s="67">
        <v>2025</v>
      </c>
      <c r="I6" s="69">
        <v>5.48</v>
      </c>
    </row>
    <row r="7" spans="1:18" ht="15.75">
      <c r="A7" s="67">
        <v>5</v>
      </c>
      <c r="B7" s="67" t="s">
        <v>23</v>
      </c>
      <c r="C7" s="71" t="s">
        <v>261</v>
      </c>
      <c r="D7" s="67">
        <v>118651</v>
      </c>
      <c r="E7" s="67">
        <v>2215878</v>
      </c>
      <c r="F7" s="67">
        <v>12252</v>
      </c>
      <c r="G7" s="67" t="s">
        <v>102</v>
      </c>
      <c r="H7" s="67">
        <v>2025</v>
      </c>
      <c r="I7" s="69">
        <v>6.1</v>
      </c>
    </row>
    <row r="8" spans="1:18" ht="15.75">
      <c r="A8" s="67">
        <v>6</v>
      </c>
      <c r="B8" s="67" t="s">
        <v>23</v>
      </c>
      <c r="C8" s="71" t="s">
        <v>262</v>
      </c>
      <c r="D8" s="67">
        <v>118651</v>
      </c>
      <c r="E8" s="67">
        <v>2215846</v>
      </c>
      <c r="F8" s="67">
        <v>12220</v>
      </c>
      <c r="G8" s="67" t="s">
        <v>102</v>
      </c>
      <c r="H8" s="67">
        <v>2025</v>
      </c>
      <c r="I8" s="69">
        <v>5.51</v>
      </c>
    </row>
    <row r="9" spans="1:18" ht="15.75">
      <c r="A9" s="67">
        <v>7</v>
      </c>
      <c r="B9" s="67" t="s">
        <v>23</v>
      </c>
      <c r="C9" s="71" t="s">
        <v>58</v>
      </c>
      <c r="D9" s="67">
        <v>118651</v>
      </c>
      <c r="E9" s="67">
        <v>2215834</v>
      </c>
      <c r="F9" s="67">
        <v>12207</v>
      </c>
      <c r="G9" s="67" t="s">
        <v>102</v>
      </c>
      <c r="H9" s="67">
        <v>2025</v>
      </c>
      <c r="I9" s="69">
        <v>6.51</v>
      </c>
    </row>
    <row r="10" spans="1:18" ht="15.75">
      <c r="A10" s="67">
        <v>8</v>
      </c>
      <c r="B10" s="67" t="s">
        <v>23</v>
      </c>
      <c r="C10" s="71" t="s">
        <v>263</v>
      </c>
      <c r="D10" s="67">
        <v>118651</v>
      </c>
      <c r="E10" s="67">
        <v>2215804</v>
      </c>
      <c r="F10" s="67">
        <v>12178</v>
      </c>
      <c r="G10" s="67" t="s">
        <v>102</v>
      </c>
      <c r="H10" s="67">
        <v>2025</v>
      </c>
      <c r="I10" s="69">
        <v>7.24</v>
      </c>
    </row>
    <row r="11" spans="1:18" ht="15.75">
      <c r="A11" s="67">
        <v>9</v>
      </c>
      <c r="B11" s="67" t="s">
        <v>23</v>
      </c>
      <c r="C11" s="68" t="s">
        <v>264</v>
      </c>
      <c r="D11" s="67">
        <v>118651</v>
      </c>
      <c r="E11" s="67">
        <v>2215796</v>
      </c>
      <c r="F11" s="67">
        <v>12170</v>
      </c>
      <c r="G11" s="67" t="s">
        <v>102</v>
      </c>
      <c r="H11" s="67">
        <v>2025</v>
      </c>
      <c r="I11" s="67">
        <v>6.15</v>
      </c>
    </row>
    <row r="12" spans="1:18" ht="15.75">
      <c r="A12" s="67">
        <v>10</v>
      </c>
      <c r="B12" s="67" t="s">
        <v>23</v>
      </c>
      <c r="C12" s="71" t="s">
        <v>265</v>
      </c>
      <c r="D12" s="67">
        <v>118651</v>
      </c>
      <c r="E12" s="67">
        <v>2215789</v>
      </c>
      <c r="F12" s="67">
        <v>12163</v>
      </c>
      <c r="G12" s="67" t="s">
        <v>102</v>
      </c>
      <c r="H12" s="67">
        <v>2025</v>
      </c>
      <c r="I12" s="69">
        <v>6.75</v>
      </c>
    </row>
    <row r="13" spans="1:18" ht="15.75">
      <c r="A13" s="67">
        <v>11</v>
      </c>
      <c r="B13" s="67" t="s">
        <v>23</v>
      </c>
      <c r="C13" s="71" t="s">
        <v>266</v>
      </c>
      <c r="D13" s="67">
        <v>118651</v>
      </c>
      <c r="E13" s="67">
        <v>2215721</v>
      </c>
      <c r="F13" s="67">
        <v>12095</v>
      </c>
      <c r="G13" s="67" t="s">
        <v>102</v>
      </c>
      <c r="H13" s="67">
        <v>2025</v>
      </c>
      <c r="I13" s="69">
        <v>7.69</v>
      </c>
    </row>
    <row r="14" spans="1:18" ht="15.75">
      <c r="A14" s="67">
        <v>12</v>
      </c>
      <c r="B14" s="67" t="s">
        <v>23</v>
      </c>
      <c r="C14" s="71" t="s">
        <v>267</v>
      </c>
      <c r="D14" s="67">
        <v>118651</v>
      </c>
      <c r="E14" s="67">
        <v>2215785</v>
      </c>
      <c r="F14" s="67">
        <v>12159</v>
      </c>
      <c r="G14" s="67" t="s">
        <v>102</v>
      </c>
      <c r="H14" s="67">
        <v>2025</v>
      </c>
      <c r="I14" s="69">
        <v>6.59</v>
      </c>
    </row>
    <row r="15" spans="1:18" ht="15.75">
      <c r="A15" s="67">
        <v>13</v>
      </c>
      <c r="B15" s="67" t="s">
        <v>23</v>
      </c>
      <c r="C15" s="71" t="s">
        <v>268</v>
      </c>
      <c r="D15" s="67">
        <v>118651</v>
      </c>
      <c r="E15" s="67">
        <v>2215784</v>
      </c>
      <c r="F15" s="67">
        <v>12158</v>
      </c>
      <c r="G15" s="67" t="s">
        <v>102</v>
      </c>
      <c r="H15" s="67">
        <v>2025</v>
      </c>
      <c r="I15" s="69">
        <v>5.96</v>
      </c>
    </row>
    <row r="16" spans="1:18" ht="15.75">
      <c r="A16" s="67">
        <v>14</v>
      </c>
      <c r="B16" s="67" t="s">
        <v>23</v>
      </c>
      <c r="C16" s="71" t="s">
        <v>269</v>
      </c>
      <c r="D16" s="67">
        <v>118651</v>
      </c>
      <c r="E16" s="67">
        <v>2215712</v>
      </c>
      <c r="F16" s="72">
        <v>12086</v>
      </c>
      <c r="G16" s="67" t="s">
        <v>102</v>
      </c>
      <c r="H16" s="67">
        <v>2025</v>
      </c>
      <c r="I16" s="69">
        <v>6.28</v>
      </c>
    </row>
    <row r="17" spans="1:9" ht="15.75">
      <c r="A17" s="67">
        <v>15</v>
      </c>
      <c r="B17" s="67" t="s">
        <v>23</v>
      </c>
      <c r="C17" s="68" t="s">
        <v>270</v>
      </c>
      <c r="D17" s="67">
        <v>118651</v>
      </c>
      <c r="E17" s="67">
        <v>2215771</v>
      </c>
      <c r="F17" s="67">
        <v>12145</v>
      </c>
      <c r="G17" s="67" t="s">
        <v>102</v>
      </c>
      <c r="H17" s="67">
        <v>2025</v>
      </c>
      <c r="I17" s="67">
        <v>6.21</v>
      </c>
    </row>
    <row r="18" spans="1:9" ht="15.75">
      <c r="A18" s="67">
        <v>16</v>
      </c>
      <c r="B18" s="67" t="s">
        <v>23</v>
      </c>
      <c r="C18" s="71" t="s">
        <v>271</v>
      </c>
      <c r="D18" s="67">
        <v>118651</v>
      </c>
      <c r="E18" s="67">
        <v>2215691</v>
      </c>
      <c r="F18" s="67">
        <v>12065</v>
      </c>
      <c r="G18" s="67" t="s">
        <v>102</v>
      </c>
      <c r="H18" s="67">
        <v>2025</v>
      </c>
      <c r="I18" s="69">
        <v>6.24</v>
      </c>
    </row>
    <row r="19" spans="1:9" ht="15.75">
      <c r="A19" s="67">
        <v>17</v>
      </c>
      <c r="B19" s="67" t="s">
        <v>23</v>
      </c>
      <c r="C19" s="71" t="s">
        <v>272</v>
      </c>
      <c r="D19" s="67">
        <v>118651</v>
      </c>
      <c r="E19" s="67">
        <v>2215689</v>
      </c>
      <c r="F19" s="67">
        <v>12063</v>
      </c>
      <c r="G19" s="67" t="s">
        <v>102</v>
      </c>
      <c r="H19" s="67">
        <v>2025</v>
      </c>
      <c r="I19" s="69">
        <v>7.11</v>
      </c>
    </row>
    <row r="20" spans="1:9" ht="15.75">
      <c r="A20" s="67">
        <v>18</v>
      </c>
      <c r="B20" s="67" t="s">
        <v>23</v>
      </c>
      <c r="C20" s="71" t="s">
        <v>273</v>
      </c>
      <c r="D20" s="67">
        <v>118651</v>
      </c>
      <c r="E20" s="67">
        <v>2215685</v>
      </c>
      <c r="F20" s="67">
        <v>12059</v>
      </c>
      <c r="G20" s="67" t="s">
        <v>102</v>
      </c>
      <c r="H20" s="67">
        <v>2025</v>
      </c>
      <c r="I20" s="69">
        <v>6.46</v>
      </c>
    </row>
    <row r="21" spans="1:9" ht="15.75">
      <c r="A21" s="67">
        <v>19</v>
      </c>
      <c r="B21" s="67" t="s">
        <v>23</v>
      </c>
      <c r="C21" s="71" t="s">
        <v>274</v>
      </c>
      <c r="D21" s="67">
        <v>118651</v>
      </c>
      <c r="E21" s="67">
        <v>2215638</v>
      </c>
      <c r="F21" s="67">
        <v>12012</v>
      </c>
      <c r="G21" s="67" t="s">
        <v>102</v>
      </c>
      <c r="H21" s="67">
        <v>2025</v>
      </c>
      <c r="I21" s="69" t="s">
        <v>10</v>
      </c>
    </row>
    <row r="22" spans="1:9" ht="15.75">
      <c r="A22" s="67">
        <v>20</v>
      </c>
      <c r="B22" s="67" t="s">
        <v>23</v>
      </c>
      <c r="C22" s="71" t="s">
        <v>275</v>
      </c>
      <c r="D22" s="67">
        <v>118651</v>
      </c>
      <c r="E22" s="67">
        <v>2215633</v>
      </c>
      <c r="F22" s="67">
        <v>12007</v>
      </c>
      <c r="G22" s="67" t="s">
        <v>102</v>
      </c>
      <c r="H22" s="67">
        <v>2025</v>
      </c>
      <c r="I22" s="69" t="s">
        <v>10</v>
      </c>
    </row>
    <row r="23" spans="1:9" ht="15.75">
      <c r="A23" s="67">
        <v>21</v>
      </c>
      <c r="B23" s="67" t="s">
        <v>23</v>
      </c>
      <c r="C23" s="71" t="s">
        <v>276</v>
      </c>
      <c r="D23" s="67">
        <v>118651</v>
      </c>
      <c r="E23" s="67">
        <v>2215619</v>
      </c>
      <c r="F23" s="67">
        <v>11993</v>
      </c>
      <c r="G23" s="67" t="s">
        <v>102</v>
      </c>
      <c r="H23" s="67">
        <v>2025</v>
      </c>
      <c r="I23" s="69">
        <v>7.24</v>
      </c>
    </row>
    <row r="24" spans="1:9" ht="15.75">
      <c r="A24" s="67">
        <v>22</v>
      </c>
      <c r="B24" s="67" t="s">
        <v>23</v>
      </c>
      <c r="C24" s="71" t="s">
        <v>46</v>
      </c>
      <c r="D24" s="67">
        <v>118651</v>
      </c>
      <c r="E24" s="67">
        <v>2215613</v>
      </c>
      <c r="F24" s="67">
        <v>11987</v>
      </c>
      <c r="G24" s="67" t="s">
        <v>102</v>
      </c>
      <c r="H24" s="67">
        <v>2025</v>
      </c>
      <c r="I24" s="69">
        <v>7.25</v>
      </c>
    </row>
    <row r="25" spans="1:9" ht="15.75">
      <c r="A25" s="67">
        <v>23</v>
      </c>
      <c r="B25" s="67" t="s">
        <v>23</v>
      </c>
      <c r="C25" s="68" t="s">
        <v>277</v>
      </c>
      <c r="D25" s="67">
        <v>118651</v>
      </c>
      <c r="E25" s="67">
        <v>2215682</v>
      </c>
      <c r="F25" s="67">
        <v>12056</v>
      </c>
      <c r="G25" s="67" t="s">
        <v>102</v>
      </c>
      <c r="H25" s="67">
        <v>2025</v>
      </c>
      <c r="I25" s="67">
        <v>7.41</v>
      </c>
    </row>
    <row r="26" spans="1:9" ht="15.75">
      <c r="A26" s="67">
        <v>24</v>
      </c>
      <c r="B26" s="67" t="s">
        <v>23</v>
      </c>
      <c r="C26" s="71" t="s">
        <v>43</v>
      </c>
      <c r="D26" s="67">
        <v>118651</v>
      </c>
      <c r="E26" s="67">
        <v>2215603</v>
      </c>
      <c r="F26" s="67">
        <v>11977</v>
      </c>
      <c r="G26" s="67" t="s">
        <v>102</v>
      </c>
      <c r="H26" s="67">
        <v>2025</v>
      </c>
      <c r="I26" s="69">
        <v>6.46</v>
      </c>
    </row>
    <row r="27" spans="1:9" ht="15.75">
      <c r="A27" s="67">
        <v>25</v>
      </c>
      <c r="B27" s="67" t="s">
        <v>23</v>
      </c>
      <c r="C27" s="71" t="s">
        <v>278</v>
      </c>
      <c r="D27" s="67">
        <v>118651</v>
      </c>
      <c r="E27" s="67">
        <v>2215672</v>
      </c>
      <c r="F27" s="67">
        <v>12046</v>
      </c>
      <c r="G27" s="67" t="s">
        <v>102</v>
      </c>
      <c r="H27" s="67">
        <v>2025</v>
      </c>
      <c r="I27" s="69">
        <v>7.87</v>
      </c>
    </row>
    <row r="28" spans="1:9" ht="15.75">
      <c r="A28" s="67">
        <v>26</v>
      </c>
      <c r="B28" s="67" t="s">
        <v>23</v>
      </c>
      <c r="C28" s="71" t="s">
        <v>279</v>
      </c>
      <c r="D28" s="67">
        <v>118651</v>
      </c>
      <c r="E28" s="67">
        <v>2215670</v>
      </c>
      <c r="F28" s="67">
        <v>12044</v>
      </c>
      <c r="G28" s="67" t="s">
        <v>102</v>
      </c>
      <c r="H28" s="67">
        <v>2025</v>
      </c>
      <c r="I28" s="69">
        <v>6.07</v>
      </c>
    </row>
    <row r="29" spans="1:9" ht="15.75">
      <c r="A29" s="67">
        <v>27</v>
      </c>
      <c r="B29" s="67" t="s">
        <v>23</v>
      </c>
      <c r="C29" s="71" t="s">
        <v>71</v>
      </c>
      <c r="D29" s="67">
        <v>118651</v>
      </c>
      <c r="E29" s="67">
        <v>2215578</v>
      </c>
      <c r="F29" s="67">
        <v>11952</v>
      </c>
      <c r="G29" s="67" t="s">
        <v>102</v>
      </c>
      <c r="H29" s="67">
        <v>2025</v>
      </c>
      <c r="I29" s="69">
        <v>7.27</v>
      </c>
    </row>
    <row r="30" spans="1:9" ht="15.75">
      <c r="A30" s="67">
        <v>28</v>
      </c>
      <c r="B30" s="67" t="s">
        <v>23</v>
      </c>
      <c r="C30" s="68" t="s">
        <v>73</v>
      </c>
      <c r="D30" s="67">
        <v>118651</v>
      </c>
      <c r="E30" s="67">
        <v>2215659</v>
      </c>
      <c r="F30" s="67">
        <v>12033</v>
      </c>
      <c r="G30" s="67" t="s">
        <v>102</v>
      </c>
      <c r="H30" s="67">
        <v>2025</v>
      </c>
      <c r="I30" s="67">
        <v>6.08</v>
      </c>
    </row>
    <row r="31" spans="1:9" ht="15.75">
      <c r="A31" s="67">
        <v>29</v>
      </c>
      <c r="B31" s="67" t="s">
        <v>23</v>
      </c>
      <c r="C31" s="71" t="s">
        <v>280</v>
      </c>
      <c r="D31" s="67">
        <v>118651</v>
      </c>
      <c r="E31" s="67">
        <v>2215548</v>
      </c>
      <c r="F31" s="67">
        <v>11922</v>
      </c>
      <c r="G31" s="67" t="s">
        <v>102</v>
      </c>
      <c r="H31" s="67">
        <v>2025</v>
      </c>
      <c r="I31" s="69">
        <v>7.69</v>
      </c>
    </row>
    <row r="32" spans="1:9" ht="15.75">
      <c r="A32" s="67">
        <v>30</v>
      </c>
      <c r="B32" s="67" t="s">
        <v>23</v>
      </c>
      <c r="C32" s="71" t="s">
        <v>281</v>
      </c>
      <c r="D32" s="67">
        <v>118651</v>
      </c>
      <c r="E32" s="67">
        <v>2215648</v>
      </c>
      <c r="F32" s="67">
        <v>12022</v>
      </c>
      <c r="G32" s="67" t="s">
        <v>102</v>
      </c>
      <c r="H32" s="67">
        <v>2025</v>
      </c>
      <c r="I32" s="69">
        <v>6.51</v>
      </c>
    </row>
    <row r="33" spans="1:9" ht="15.75">
      <c r="A33" s="67">
        <v>31</v>
      </c>
      <c r="B33" s="67" t="s">
        <v>23</v>
      </c>
      <c r="C33" s="71" t="s">
        <v>282</v>
      </c>
      <c r="D33" s="67">
        <v>118651</v>
      </c>
      <c r="E33" s="67">
        <v>2215544</v>
      </c>
      <c r="F33" s="67">
        <v>11918</v>
      </c>
      <c r="G33" s="67" t="s">
        <v>102</v>
      </c>
      <c r="H33" s="67">
        <v>2025</v>
      </c>
      <c r="I33" s="69">
        <v>7.56</v>
      </c>
    </row>
    <row r="34" spans="1:9" ht="15.75">
      <c r="A34" s="67">
        <v>32</v>
      </c>
      <c r="B34" s="67" t="s">
        <v>23</v>
      </c>
      <c r="C34" s="71" t="s">
        <v>283</v>
      </c>
      <c r="D34" s="67">
        <v>118651</v>
      </c>
      <c r="E34" s="67">
        <v>2215647</v>
      </c>
      <c r="F34" s="67">
        <v>12021</v>
      </c>
      <c r="G34" s="67" t="s">
        <v>102</v>
      </c>
      <c r="H34" s="67">
        <v>2025</v>
      </c>
      <c r="I34" s="69">
        <v>7.04</v>
      </c>
    </row>
    <row r="35" spans="1:9" ht="15.75">
      <c r="A35" s="67">
        <v>33</v>
      </c>
      <c r="B35" s="67" t="s">
        <v>23</v>
      </c>
      <c r="C35" s="71" t="s">
        <v>76</v>
      </c>
      <c r="D35" s="67">
        <v>118651</v>
      </c>
      <c r="E35" s="67">
        <v>2215538</v>
      </c>
      <c r="F35" s="67">
        <v>11912</v>
      </c>
      <c r="G35" s="67" t="s">
        <v>102</v>
      </c>
      <c r="H35" s="67">
        <v>2025</v>
      </c>
      <c r="I35" s="69">
        <v>7.7</v>
      </c>
    </row>
    <row r="36" spans="1:9" ht="15.75">
      <c r="A36" s="67">
        <v>34</v>
      </c>
      <c r="B36" s="67" t="s">
        <v>23</v>
      </c>
      <c r="C36" s="71" t="s">
        <v>76</v>
      </c>
      <c r="D36" s="67">
        <v>118651</v>
      </c>
      <c r="E36" s="67">
        <v>2215537</v>
      </c>
      <c r="F36" s="67">
        <v>11911</v>
      </c>
      <c r="G36" s="67" t="s">
        <v>102</v>
      </c>
      <c r="H36" s="67">
        <v>2025</v>
      </c>
      <c r="I36" s="69">
        <v>7.46</v>
      </c>
    </row>
    <row r="37" spans="1:9" ht="15.75">
      <c r="A37" s="67">
        <v>35</v>
      </c>
      <c r="B37" s="67" t="s">
        <v>23</v>
      </c>
      <c r="C37" s="71" t="s">
        <v>284</v>
      </c>
      <c r="D37" s="67">
        <v>118651</v>
      </c>
      <c r="E37" s="67">
        <v>2215536</v>
      </c>
      <c r="F37" s="67">
        <v>11910</v>
      </c>
      <c r="G37" s="67" t="s">
        <v>102</v>
      </c>
      <c r="H37" s="67">
        <v>2025</v>
      </c>
      <c r="I37" s="69">
        <v>6.82</v>
      </c>
    </row>
    <row r="38" spans="1:9" ht="15.75">
      <c r="A38" s="67">
        <v>36</v>
      </c>
      <c r="B38" s="67" t="s">
        <v>23</v>
      </c>
      <c r="C38" s="71" t="s">
        <v>285</v>
      </c>
      <c r="D38" s="67">
        <v>118651</v>
      </c>
      <c r="E38" s="67">
        <v>2215533</v>
      </c>
      <c r="F38" s="67">
        <v>11907</v>
      </c>
      <c r="G38" s="67" t="s">
        <v>102</v>
      </c>
      <c r="H38" s="67">
        <v>2025</v>
      </c>
      <c r="I38" s="69">
        <v>6.04</v>
      </c>
    </row>
    <row r="39" spans="1:9" ht="15.75">
      <c r="A39" s="67">
        <v>37</v>
      </c>
      <c r="B39" s="67" t="s">
        <v>23</v>
      </c>
      <c r="C39" s="71" t="s">
        <v>286</v>
      </c>
      <c r="D39" s="67">
        <v>118651</v>
      </c>
      <c r="E39" s="67">
        <v>2215525</v>
      </c>
      <c r="F39" s="67">
        <v>11899</v>
      </c>
      <c r="G39" s="67" t="s">
        <v>102</v>
      </c>
      <c r="H39" s="67">
        <v>2025</v>
      </c>
      <c r="I39" s="69">
        <v>5.51</v>
      </c>
    </row>
    <row r="40" spans="1:9" ht="15.75">
      <c r="A40" s="67">
        <v>38</v>
      </c>
      <c r="B40" s="67" t="s">
        <v>23</v>
      </c>
      <c r="C40" s="71" t="s">
        <v>287</v>
      </c>
      <c r="D40" s="67">
        <v>118651</v>
      </c>
      <c r="E40" s="67">
        <v>2215403</v>
      </c>
      <c r="F40" s="67">
        <v>11777</v>
      </c>
      <c r="G40" s="67" t="s">
        <v>102</v>
      </c>
      <c r="H40" s="67">
        <v>2025</v>
      </c>
      <c r="I40" s="69" t="s">
        <v>10</v>
      </c>
    </row>
    <row r="41" spans="1:9" ht="15.75">
      <c r="A41" s="67">
        <v>39</v>
      </c>
      <c r="B41" s="67" t="s">
        <v>23</v>
      </c>
      <c r="C41" s="71" t="s">
        <v>288</v>
      </c>
      <c r="D41" s="67">
        <v>118651</v>
      </c>
      <c r="E41" s="67">
        <v>2215389</v>
      </c>
      <c r="F41" s="67">
        <v>11763</v>
      </c>
      <c r="G41" s="67" t="s">
        <v>102</v>
      </c>
      <c r="H41" s="67">
        <v>2025</v>
      </c>
      <c r="I41" s="69">
        <v>7.01</v>
      </c>
    </row>
    <row r="42" spans="1:9" ht="15.75">
      <c r="A42" s="67">
        <v>40</v>
      </c>
      <c r="B42" s="67" t="s">
        <v>23</v>
      </c>
      <c r="C42" s="68" t="s">
        <v>289</v>
      </c>
      <c r="D42" s="67">
        <v>118651</v>
      </c>
      <c r="E42" s="67">
        <v>2215382</v>
      </c>
      <c r="F42" s="67">
        <v>11756</v>
      </c>
      <c r="G42" s="67" t="s">
        <v>102</v>
      </c>
      <c r="H42" s="67">
        <v>2025</v>
      </c>
      <c r="I42" s="67" t="s">
        <v>10</v>
      </c>
    </row>
    <row r="43" spans="1:9" ht="15.75">
      <c r="A43" s="67">
        <v>41</v>
      </c>
      <c r="B43" s="67" t="s">
        <v>23</v>
      </c>
      <c r="C43" s="71" t="s">
        <v>290</v>
      </c>
      <c r="D43" s="67">
        <v>118651</v>
      </c>
      <c r="E43" s="67">
        <v>2215509</v>
      </c>
      <c r="F43" s="67">
        <v>11883</v>
      </c>
      <c r="G43" s="67" t="s">
        <v>102</v>
      </c>
      <c r="H43" s="67">
        <v>2025</v>
      </c>
      <c r="I43" s="69" t="s">
        <v>10</v>
      </c>
    </row>
    <row r="44" spans="1:9" ht="15.75">
      <c r="A44" s="67">
        <v>42</v>
      </c>
      <c r="B44" s="67" t="s">
        <v>23</v>
      </c>
      <c r="C44" s="71" t="s">
        <v>291</v>
      </c>
      <c r="D44" s="67">
        <v>118651</v>
      </c>
      <c r="E44" s="67">
        <v>2215508</v>
      </c>
      <c r="F44" s="67">
        <v>11882</v>
      </c>
      <c r="G44" s="67" t="s">
        <v>102</v>
      </c>
      <c r="H44" s="67">
        <v>2025</v>
      </c>
      <c r="I44" s="69">
        <v>5.96</v>
      </c>
    </row>
    <row r="45" spans="1:9" ht="15.75">
      <c r="A45" s="67">
        <v>43</v>
      </c>
      <c r="B45" s="67" t="s">
        <v>23</v>
      </c>
      <c r="C45" s="71" t="s">
        <v>292</v>
      </c>
      <c r="D45" s="67">
        <v>118651</v>
      </c>
      <c r="E45" s="67">
        <v>2215375</v>
      </c>
      <c r="F45" s="67">
        <v>11749</v>
      </c>
      <c r="G45" s="67" t="s">
        <v>102</v>
      </c>
      <c r="H45" s="67">
        <v>2025</v>
      </c>
      <c r="I45" s="69">
        <v>5.96</v>
      </c>
    </row>
    <row r="46" spans="1:9" ht="15.75">
      <c r="A46" s="67">
        <v>44</v>
      </c>
      <c r="B46" s="67" t="s">
        <v>23</v>
      </c>
      <c r="C46" s="71" t="s">
        <v>293</v>
      </c>
      <c r="D46" s="67">
        <v>118651</v>
      </c>
      <c r="E46" s="67">
        <v>2215358</v>
      </c>
      <c r="F46" s="67">
        <v>11732</v>
      </c>
      <c r="G46" s="67" t="s">
        <v>102</v>
      </c>
      <c r="H46" s="67">
        <v>2025</v>
      </c>
      <c r="I46" s="69">
        <v>6.44</v>
      </c>
    </row>
    <row r="47" spans="1:9" ht="15.75">
      <c r="A47" s="67">
        <v>45</v>
      </c>
      <c r="B47" s="67" t="s">
        <v>23</v>
      </c>
      <c r="C47" s="71" t="s">
        <v>294</v>
      </c>
      <c r="D47" s="67">
        <v>118651</v>
      </c>
      <c r="E47" s="67">
        <v>2215496</v>
      </c>
      <c r="F47" s="67">
        <v>11870</v>
      </c>
      <c r="G47" s="67" t="s">
        <v>102</v>
      </c>
      <c r="H47" s="67">
        <v>2025</v>
      </c>
      <c r="I47" s="69">
        <v>6.21</v>
      </c>
    </row>
    <row r="48" spans="1:9" ht="15.75">
      <c r="A48" s="67">
        <v>46</v>
      </c>
      <c r="B48" s="67" t="s">
        <v>23</v>
      </c>
      <c r="C48" s="71" t="s">
        <v>295</v>
      </c>
      <c r="D48" s="67">
        <v>118651</v>
      </c>
      <c r="E48" s="67">
        <v>2215494</v>
      </c>
      <c r="F48" s="67">
        <v>11868</v>
      </c>
      <c r="G48" s="67" t="s">
        <v>102</v>
      </c>
      <c r="H48" s="67">
        <v>2025</v>
      </c>
      <c r="I48" s="69">
        <v>7.01</v>
      </c>
    </row>
    <row r="49" spans="1:9" ht="15.75">
      <c r="A49" s="67">
        <v>47</v>
      </c>
      <c r="B49" s="67" t="s">
        <v>23</v>
      </c>
      <c r="C49" s="71" t="s">
        <v>296</v>
      </c>
      <c r="D49" s="67">
        <v>118651</v>
      </c>
      <c r="E49" s="67">
        <v>2215493</v>
      </c>
      <c r="F49" s="67">
        <v>11867</v>
      </c>
      <c r="G49" s="67" t="s">
        <v>102</v>
      </c>
      <c r="H49" s="67">
        <v>2025</v>
      </c>
      <c r="I49" s="69">
        <v>5.69</v>
      </c>
    </row>
    <row r="50" spans="1:9" ht="15.75">
      <c r="A50" s="67">
        <v>48</v>
      </c>
      <c r="B50" s="67" t="s">
        <v>23</v>
      </c>
      <c r="C50" s="71" t="s">
        <v>88</v>
      </c>
      <c r="D50" s="67">
        <v>118651</v>
      </c>
      <c r="E50" s="67">
        <v>2215339</v>
      </c>
      <c r="F50" s="67">
        <v>11713</v>
      </c>
      <c r="G50" s="67" t="s">
        <v>102</v>
      </c>
      <c r="H50" s="67">
        <v>2025</v>
      </c>
      <c r="I50" s="69">
        <v>6.03</v>
      </c>
    </row>
    <row r="51" spans="1:9" ht="15.75">
      <c r="A51" s="67">
        <v>49</v>
      </c>
      <c r="B51" s="67" t="s">
        <v>23</v>
      </c>
      <c r="C51" s="71" t="s">
        <v>297</v>
      </c>
      <c r="D51" s="67">
        <v>118651</v>
      </c>
      <c r="E51" s="67">
        <v>2215473</v>
      </c>
      <c r="F51" s="67">
        <v>11847</v>
      </c>
      <c r="G51" s="67" t="s">
        <v>102</v>
      </c>
      <c r="H51" s="67">
        <v>2025</v>
      </c>
      <c r="I51" s="69">
        <v>6.08</v>
      </c>
    </row>
    <row r="52" spans="1:9" ht="15.75">
      <c r="A52" s="67">
        <v>50</v>
      </c>
      <c r="B52" s="67" t="s">
        <v>23</v>
      </c>
      <c r="C52" s="71" t="s">
        <v>298</v>
      </c>
      <c r="D52" s="67">
        <v>118651</v>
      </c>
      <c r="E52" s="67">
        <v>2215325</v>
      </c>
      <c r="F52" s="67">
        <v>11699</v>
      </c>
      <c r="G52" s="67" t="s">
        <v>102</v>
      </c>
      <c r="H52" s="67">
        <v>2025</v>
      </c>
      <c r="I52" s="69" t="s">
        <v>10</v>
      </c>
    </row>
    <row r="53" spans="1:9" ht="15.75">
      <c r="A53" s="67">
        <v>51</v>
      </c>
      <c r="B53" s="67" t="s">
        <v>23</v>
      </c>
      <c r="C53" s="71" t="s">
        <v>299</v>
      </c>
      <c r="D53" s="67">
        <v>118651</v>
      </c>
      <c r="E53" s="67">
        <v>2215464</v>
      </c>
      <c r="F53" s="67">
        <v>11838</v>
      </c>
      <c r="G53" s="67" t="s">
        <v>102</v>
      </c>
      <c r="H53" s="67">
        <v>2025</v>
      </c>
      <c r="I53" s="69">
        <v>5.61</v>
      </c>
    </row>
    <row r="54" spans="1:9" ht="15.75">
      <c r="A54" s="67">
        <v>52</v>
      </c>
      <c r="B54" s="67" t="s">
        <v>23</v>
      </c>
      <c r="C54" s="71" t="s">
        <v>300</v>
      </c>
      <c r="D54" s="67">
        <v>118651</v>
      </c>
      <c r="E54" s="67">
        <v>2215317</v>
      </c>
      <c r="F54" s="67">
        <v>11691</v>
      </c>
      <c r="G54" s="67" t="s">
        <v>102</v>
      </c>
      <c r="H54" s="67">
        <v>2025</v>
      </c>
      <c r="I54" s="69">
        <v>8.51</v>
      </c>
    </row>
    <row r="55" spans="1:9" ht="15.75">
      <c r="A55" s="67">
        <v>53</v>
      </c>
      <c r="B55" s="67" t="s">
        <v>23</v>
      </c>
      <c r="C55" s="71" t="s">
        <v>301</v>
      </c>
      <c r="D55" s="67">
        <v>118651</v>
      </c>
      <c r="E55" s="67">
        <v>2215463</v>
      </c>
      <c r="F55" s="67">
        <v>11837</v>
      </c>
      <c r="G55" s="67" t="s">
        <v>102</v>
      </c>
      <c r="H55" s="67">
        <v>2025</v>
      </c>
      <c r="I55" s="69">
        <v>6.75</v>
      </c>
    </row>
    <row r="56" spans="1:9" ht="15.75">
      <c r="A56" s="67">
        <v>54</v>
      </c>
      <c r="B56" s="67" t="s">
        <v>23</v>
      </c>
      <c r="C56" s="71" t="s">
        <v>302</v>
      </c>
      <c r="D56" s="67">
        <v>118651</v>
      </c>
      <c r="E56" s="67">
        <v>2215297</v>
      </c>
      <c r="F56" s="67">
        <v>11671</v>
      </c>
      <c r="G56" s="67" t="s">
        <v>102</v>
      </c>
      <c r="H56" s="67">
        <v>2025</v>
      </c>
      <c r="I56" s="69" t="s">
        <v>10</v>
      </c>
    </row>
    <row r="57" spans="1:9" ht="15.75">
      <c r="A57" s="67">
        <v>55</v>
      </c>
      <c r="B57" s="67" t="s">
        <v>23</v>
      </c>
      <c r="C57" s="71" t="s">
        <v>303</v>
      </c>
      <c r="D57" s="67">
        <v>118651</v>
      </c>
      <c r="E57" s="67">
        <v>2215294</v>
      </c>
      <c r="F57" s="67">
        <v>11668</v>
      </c>
      <c r="G57" s="67" t="s">
        <v>102</v>
      </c>
      <c r="H57" s="67">
        <v>2025</v>
      </c>
      <c r="I57" s="69">
        <v>7.04</v>
      </c>
    </row>
    <row r="58" spans="1:9" ht="15.75">
      <c r="A58" s="67">
        <v>56</v>
      </c>
      <c r="B58" s="67" t="s">
        <v>23</v>
      </c>
      <c r="C58" s="71" t="s">
        <v>304</v>
      </c>
      <c r="D58" s="67">
        <v>118651</v>
      </c>
      <c r="E58" s="67">
        <v>2215280</v>
      </c>
      <c r="F58" s="67">
        <v>11654</v>
      </c>
      <c r="G58" s="67" t="s">
        <v>102</v>
      </c>
      <c r="H58" s="67">
        <v>2025</v>
      </c>
      <c r="I58" s="69">
        <v>5.86</v>
      </c>
    </row>
    <row r="59" spans="1:9" ht="15.75">
      <c r="A59" s="67">
        <v>57</v>
      </c>
      <c r="B59" s="67" t="s">
        <v>23</v>
      </c>
      <c r="C59" s="71" t="s">
        <v>305</v>
      </c>
      <c r="D59" s="67">
        <v>118651</v>
      </c>
      <c r="E59" s="67">
        <v>2215456</v>
      </c>
      <c r="F59" s="67">
        <v>11830</v>
      </c>
      <c r="G59" s="67" t="s">
        <v>102</v>
      </c>
      <c r="H59" s="67">
        <v>2025</v>
      </c>
      <c r="I59" s="69">
        <v>5.9</v>
      </c>
    </row>
    <row r="60" spans="1:9" ht="15.75">
      <c r="A60" s="67">
        <v>58</v>
      </c>
      <c r="B60" s="67" t="s">
        <v>23</v>
      </c>
      <c r="C60" s="71" t="s">
        <v>306</v>
      </c>
      <c r="D60" s="67">
        <v>118651</v>
      </c>
      <c r="E60" s="67">
        <v>2215455</v>
      </c>
      <c r="F60" s="67">
        <v>11829</v>
      </c>
      <c r="G60" s="67" t="s">
        <v>102</v>
      </c>
      <c r="H60" s="67">
        <v>2025</v>
      </c>
      <c r="I60" s="69">
        <v>5.66</v>
      </c>
    </row>
    <row r="61" spans="1:9" ht="15.75">
      <c r="A61" s="67">
        <v>59</v>
      </c>
      <c r="B61" s="67" t="s">
        <v>23</v>
      </c>
      <c r="C61" s="71" t="s">
        <v>307</v>
      </c>
      <c r="D61" s="67">
        <v>118651</v>
      </c>
      <c r="E61" s="67">
        <v>2215274</v>
      </c>
      <c r="F61" s="67">
        <v>11648</v>
      </c>
      <c r="G61" s="67" t="s">
        <v>102</v>
      </c>
      <c r="H61" s="67">
        <v>2025</v>
      </c>
      <c r="I61" s="69">
        <v>6.69</v>
      </c>
    </row>
    <row r="62" spans="1:9" ht="15.75">
      <c r="A62" s="67">
        <v>60</v>
      </c>
      <c r="B62" s="67" t="s">
        <v>23</v>
      </c>
      <c r="C62" s="68" t="s">
        <v>308</v>
      </c>
      <c r="D62" s="67">
        <v>118651</v>
      </c>
      <c r="E62" s="67">
        <v>2215263</v>
      </c>
      <c r="F62" s="67">
        <v>11637</v>
      </c>
      <c r="G62" s="67" t="s">
        <v>102</v>
      </c>
      <c r="H62" s="67">
        <v>2025</v>
      </c>
      <c r="I62" s="67">
        <v>6.61</v>
      </c>
    </row>
    <row r="63" spans="1:9" ht="15.75">
      <c r="A63" s="67">
        <v>61</v>
      </c>
      <c r="B63" s="67" t="s">
        <v>23</v>
      </c>
      <c r="C63" s="71" t="s">
        <v>309</v>
      </c>
      <c r="D63" s="67">
        <v>118651</v>
      </c>
      <c r="E63" s="67">
        <v>2215255</v>
      </c>
      <c r="F63" s="67">
        <v>11629</v>
      </c>
      <c r="G63" s="67" t="s">
        <v>102</v>
      </c>
      <c r="H63" s="67">
        <v>2025</v>
      </c>
      <c r="I63" s="69">
        <v>7.46</v>
      </c>
    </row>
    <row r="64" spans="1:9" ht="15.75">
      <c r="A64" s="67">
        <v>62</v>
      </c>
      <c r="B64" s="67" t="s">
        <v>23</v>
      </c>
      <c r="C64" s="71" t="s">
        <v>310</v>
      </c>
      <c r="D64" s="67">
        <v>118651</v>
      </c>
      <c r="E64" s="67">
        <v>2215241</v>
      </c>
      <c r="F64" s="67">
        <v>11615</v>
      </c>
      <c r="G64" s="67" t="s">
        <v>102</v>
      </c>
      <c r="H64" s="67">
        <v>2025</v>
      </c>
      <c r="I64" s="69" t="s">
        <v>10</v>
      </c>
    </row>
    <row r="65" spans="1:9" ht="15.75">
      <c r="A65" s="67">
        <v>63</v>
      </c>
      <c r="B65" s="67" t="s">
        <v>23</v>
      </c>
      <c r="C65" s="71" t="s">
        <v>311</v>
      </c>
      <c r="D65" s="67">
        <v>118651</v>
      </c>
      <c r="E65" s="67">
        <v>2215413</v>
      </c>
      <c r="F65" s="67">
        <v>11787</v>
      </c>
      <c r="G65" s="67" t="s">
        <v>102</v>
      </c>
      <c r="H65" s="67">
        <v>2025</v>
      </c>
      <c r="I65" s="69" t="s">
        <v>10</v>
      </c>
    </row>
    <row r="66" spans="1:9" ht="15.75">
      <c r="A66" s="67">
        <v>64</v>
      </c>
      <c r="B66" s="67" t="s">
        <v>23</v>
      </c>
      <c r="C66" s="71" t="s">
        <v>312</v>
      </c>
      <c r="D66" s="67">
        <v>118651</v>
      </c>
      <c r="E66" s="67">
        <v>2215410</v>
      </c>
      <c r="F66" s="67">
        <v>11784</v>
      </c>
      <c r="G66" s="67" t="s">
        <v>102</v>
      </c>
      <c r="H66" s="67">
        <v>2025</v>
      </c>
      <c r="I66" s="69">
        <v>7.79</v>
      </c>
    </row>
    <row r="67" spans="1:9" ht="15.75">
      <c r="A67" s="67">
        <v>65</v>
      </c>
      <c r="B67" s="67" t="s">
        <v>23</v>
      </c>
      <c r="C67" s="71" t="s">
        <v>313</v>
      </c>
      <c r="D67" s="67">
        <v>118651</v>
      </c>
      <c r="E67" s="67">
        <v>2215409</v>
      </c>
      <c r="F67" s="67">
        <v>11783</v>
      </c>
      <c r="G67" s="67" t="s">
        <v>102</v>
      </c>
      <c r="H67" s="67">
        <v>2025</v>
      </c>
      <c r="I67" s="69" t="s">
        <v>10</v>
      </c>
    </row>
    <row r="68" spans="1:9" ht="15.75">
      <c r="A68" s="67">
        <v>66</v>
      </c>
      <c r="B68" s="67" t="s">
        <v>23</v>
      </c>
      <c r="C68" s="71" t="s">
        <v>314</v>
      </c>
      <c r="D68" s="67">
        <v>118651</v>
      </c>
      <c r="E68" s="67">
        <v>2215233</v>
      </c>
      <c r="F68" s="67">
        <v>11607</v>
      </c>
      <c r="G68" s="67" t="s">
        <v>102</v>
      </c>
      <c r="H68" s="67">
        <v>2025</v>
      </c>
      <c r="I68" s="69">
        <v>7.61</v>
      </c>
    </row>
    <row r="69" spans="1:9" ht="15.75">
      <c r="A69" s="67">
        <v>67</v>
      </c>
      <c r="B69" s="67" t="s">
        <v>23</v>
      </c>
      <c r="C69" s="71" t="s">
        <v>315</v>
      </c>
      <c r="D69" s="67">
        <v>118651</v>
      </c>
      <c r="E69" s="67">
        <v>2215229</v>
      </c>
      <c r="F69" s="67">
        <v>11603</v>
      </c>
      <c r="G69" s="67" t="s">
        <v>102</v>
      </c>
      <c r="H69" s="67">
        <v>2025</v>
      </c>
      <c r="I69" s="67" t="s">
        <v>10</v>
      </c>
    </row>
  </sheetData>
  <sortState ref="C3:I69">
    <sortCondition descending="1" ref="I3:I69"/>
  </sortState>
  <mergeCells count="1">
    <mergeCell ref="A1:I1"/>
  </mergeCell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R37"/>
  <sheetViews>
    <sheetView topLeftCell="C1" workbookViewId="0">
      <selection activeCell="Q5" sqref="Q5"/>
    </sheetView>
  </sheetViews>
  <sheetFormatPr defaultRowHeight="15"/>
  <cols>
    <col min="1" max="1" width="8" customWidth="1"/>
    <col min="2" max="2" width="12.42578125" bestFit="1" customWidth="1"/>
    <col min="3" max="3" width="22.7109375" bestFit="1" customWidth="1"/>
    <col min="5" max="5" width="8.5703125" bestFit="1" customWidth="1"/>
    <col min="6" max="6" width="9.85546875" bestFit="1" customWidth="1"/>
    <col min="7" max="7" width="20.140625" bestFit="1" customWidth="1"/>
    <col min="8" max="8" width="15.5703125" bestFit="1" customWidth="1"/>
    <col min="11" max="11" width="14.85546875" bestFit="1" customWidth="1"/>
    <col min="12" max="12" width="18.28515625" bestFit="1" customWidth="1"/>
    <col min="13" max="16" width="17" bestFit="1" customWidth="1"/>
    <col min="17" max="17" width="5.5703125" bestFit="1" customWidth="1"/>
  </cols>
  <sheetData>
    <row r="1" spans="1:18" ht="50.25" customHeight="1" thickBot="1">
      <c r="A1" s="97" t="s">
        <v>118</v>
      </c>
      <c r="B1" s="97"/>
      <c r="C1" s="97"/>
      <c r="D1" s="97"/>
      <c r="E1" s="97"/>
      <c r="F1" s="97"/>
      <c r="G1" s="97"/>
      <c r="H1" s="97"/>
      <c r="I1" s="97"/>
    </row>
    <row r="2" spans="1:18" ht="24.75" customHeight="1" thickBot="1">
      <c r="A2" s="13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4" t="s">
        <v>7</v>
      </c>
      <c r="I2" s="15" t="s">
        <v>8</v>
      </c>
    </row>
    <row r="3" spans="1:18" ht="15.75">
      <c r="A3" s="28">
        <v>1</v>
      </c>
      <c r="B3" s="29" t="s">
        <v>24</v>
      </c>
      <c r="C3" s="30" t="s">
        <v>119</v>
      </c>
      <c r="D3" s="37">
        <v>118641</v>
      </c>
      <c r="E3" s="38">
        <v>2137034</v>
      </c>
      <c r="F3" s="38">
        <v>12121</v>
      </c>
      <c r="G3" s="2" t="s">
        <v>47</v>
      </c>
      <c r="H3" s="3">
        <v>2025</v>
      </c>
      <c r="I3" s="34">
        <v>6.07</v>
      </c>
      <c r="K3" s="16" t="s">
        <v>13</v>
      </c>
      <c r="L3" s="5" t="s">
        <v>37</v>
      </c>
      <c r="M3" s="5" t="s">
        <v>38</v>
      </c>
      <c r="N3" s="5" t="s">
        <v>39</v>
      </c>
      <c r="O3" s="5" t="s">
        <v>40</v>
      </c>
      <c r="P3" s="5" t="s">
        <v>41</v>
      </c>
      <c r="Q3" s="16" t="s">
        <v>10</v>
      </c>
      <c r="R3" s="16" t="s">
        <v>12</v>
      </c>
    </row>
    <row r="4" spans="1:18" ht="15.75">
      <c r="A4" s="31">
        <v>2</v>
      </c>
      <c r="B4" s="32" t="s">
        <v>24</v>
      </c>
      <c r="C4" s="19" t="s">
        <v>43</v>
      </c>
      <c r="D4" s="3">
        <v>118641</v>
      </c>
      <c r="E4" s="18">
        <v>2014117</v>
      </c>
      <c r="F4" s="18">
        <v>10092</v>
      </c>
      <c r="G4" s="2" t="s">
        <v>51</v>
      </c>
      <c r="H4" s="3">
        <v>2025</v>
      </c>
      <c r="I4" s="35" t="s">
        <v>10</v>
      </c>
      <c r="K4" s="16" t="s">
        <v>11</v>
      </c>
      <c r="L4" s="16">
        <f>COUNTIFS(I3:I33, "&lt;=10", I3:I33, "&gt;=9")</f>
        <v>0</v>
      </c>
      <c r="M4" s="16">
        <f>COUNTIFS(I3:I33, "&lt;9", I3:I33, "&gt;=8")</f>
        <v>1</v>
      </c>
      <c r="N4" s="16">
        <f>COUNTIFS(I3:I33, "&lt;8", I3:I33, "&gt;=7")</f>
        <v>5</v>
      </c>
      <c r="O4" s="16">
        <f>COUNTIFS(I3:I33, "&lt;7", I3:I33, "&gt;=6")</f>
        <v>13</v>
      </c>
      <c r="P4" s="16">
        <f>COUNTIFS(I3:I33, "&lt;6", I3:I33, "&gt;=5")</f>
        <v>1</v>
      </c>
      <c r="Q4" s="16">
        <f>COUNTIF(I3:I33, "GPW")</f>
        <v>11</v>
      </c>
      <c r="R4" s="16">
        <f>L4+M4+N4+O4+P4+Q4</f>
        <v>31</v>
      </c>
    </row>
    <row r="5" spans="1:18" ht="15.75">
      <c r="A5" s="31">
        <v>3</v>
      </c>
      <c r="B5" s="32" t="s">
        <v>24</v>
      </c>
      <c r="C5" s="17" t="s">
        <v>120</v>
      </c>
      <c r="D5" s="3">
        <v>118641</v>
      </c>
      <c r="E5" s="18">
        <v>2215227</v>
      </c>
      <c r="F5" s="18">
        <v>11598</v>
      </c>
      <c r="G5" s="2" t="s">
        <v>102</v>
      </c>
      <c r="H5" s="3">
        <v>2025</v>
      </c>
      <c r="I5" s="35">
        <v>6.23</v>
      </c>
    </row>
    <row r="6" spans="1:18" ht="15.75">
      <c r="A6" s="31">
        <v>4</v>
      </c>
      <c r="B6" s="32" t="s">
        <v>24</v>
      </c>
      <c r="C6" s="17" t="s">
        <v>69</v>
      </c>
      <c r="D6" s="3">
        <v>118641</v>
      </c>
      <c r="E6" s="18">
        <v>2215215</v>
      </c>
      <c r="F6" s="18">
        <v>11586</v>
      </c>
      <c r="G6" s="2" t="s">
        <v>102</v>
      </c>
      <c r="H6" s="3">
        <v>2025</v>
      </c>
      <c r="I6" s="35">
        <v>6.46</v>
      </c>
    </row>
    <row r="7" spans="1:18" ht="15.75">
      <c r="A7" s="31">
        <v>5</v>
      </c>
      <c r="B7" s="32" t="s">
        <v>24</v>
      </c>
      <c r="C7" s="17" t="s">
        <v>66</v>
      </c>
      <c r="D7" s="3">
        <v>118641</v>
      </c>
      <c r="E7" s="18">
        <v>2215210</v>
      </c>
      <c r="F7" s="18">
        <v>11581</v>
      </c>
      <c r="G7" s="2" t="s">
        <v>102</v>
      </c>
      <c r="H7" s="3">
        <v>2025</v>
      </c>
      <c r="I7" s="36">
        <v>7.24</v>
      </c>
    </row>
    <row r="8" spans="1:18" ht="15.75">
      <c r="A8" s="31">
        <v>6</v>
      </c>
      <c r="B8" s="32" t="s">
        <v>24</v>
      </c>
      <c r="C8" s="17" t="s">
        <v>121</v>
      </c>
      <c r="D8" s="3">
        <v>118641</v>
      </c>
      <c r="E8" s="18">
        <v>2215208</v>
      </c>
      <c r="F8" s="18">
        <v>11579</v>
      </c>
      <c r="G8" s="2" t="s">
        <v>102</v>
      </c>
      <c r="H8" s="3">
        <v>2025</v>
      </c>
      <c r="I8" s="35">
        <v>6.96</v>
      </c>
    </row>
    <row r="9" spans="1:18" ht="15.75">
      <c r="A9" s="31">
        <v>7</v>
      </c>
      <c r="B9" s="32" t="s">
        <v>24</v>
      </c>
      <c r="C9" s="17" t="s">
        <v>122</v>
      </c>
      <c r="D9" s="3">
        <v>118641</v>
      </c>
      <c r="E9" s="18">
        <v>2215165</v>
      </c>
      <c r="F9" s="18">
        <v>11536</v>
      </c>
      <c r="G9" s="2" t="s">
        <v>102</v>
      </c>
      <c r="H9" s="3">
        <v>2025</v>
      </c>
      <c r="I9" s="35" t="s">
        <v>10</v>
      </c>
    </row>
    <row r="10" spans="1:18" ht="15.75">
      <c r="A10" s="31">
        <v>8</v>
      </c>
      <c r="B10" s="32" t="s">
        <v>24</v>
      </c>
      <c r="C10" s="17" t="s">
        <v>123</v>
      </c>
      <c r="D10" s="3">
        <v>118641</v>
      </c>
      <c r="E10" s="18">
        <v>2215159</v>
      </c>
      <c r="F10" s="18">
        <v>11530</v>
      </c>
      <c r="G10" s="2" t="s">
        <v>102</v>
      </c>
      <c r="H10" s="3">
        <v>2025</v>
      </c>
      <c r="I10" s="35" t="s">
        <v>10</v>
      </c>
    </row>
    <row r="11" spans="1:18" ht="15.75">
      <c r="A11" s="31">
        <v>9</v>
      </c>
      <c r="B11" s="32" t="s">
        <v>24</v>
      </c>
      <c r="C11" s="17" t="s">
        <v>124</v>
      </c>
      <c r="D11" s="3">
        <v>118641</v>
      </c>
      <c r="E11" s="18">
        <v>2215157</v>
      </c>
      <c r="F11" s="18">
        <v>11528</v>
      </c>
      <c r="G11" s="2" t="s">
        <v>102</v>
      </c>
      <c r="H11" s="3">
        <v>2025</v>
      </c>
      <c r="I11" s="35">
        <v>6.79</v>
      </c>
    </row>
    <row r="12" spans="1:18" ht="15.75">
      <c r="A12" s="31">
        <v>10</v>
      </c>
      <c r="B12" s="32" t="s">
        <v>24</v>
      </c>
      <c r="C12" s="17" t="s">
        <v>125</v>
      </c>
      <c r="D12" s="3">
        <v>118641</v>
      </c>
      <c r="E12" s="18">
        <v>2215204</v>
      </c>
      <c r="F12" s="18">
        <v>11575</v>
      </c>
      <c r="G12" s="2" t="s">
        <v>102</v>
      </c>
      <c r="H12" s="3">
        <v>2025</v>
      </c>
      <c r="I12" s="36">
        <v>7.59</v>
      </c>
    </row>
    <row r="13" spans="1:18" ht="15.75">
      <c r="A13" s="31">
        <v>11</v>
      </c>
      <c r="B13" s="32" t="s">
        <v>24</v>
      </c>
      <c r="C13" s="17" t="s">
        <v>126</v>
      </c>
      <c r="D13" s="3">
        <v>118641</v>
      </c>
      <c r="E13" s="18">
        <v>2215140</v>
      </c>
      <c r="F13" s="18">
        <v>11511</v>
      </c>
      <c r="G13" s="2" t="s">
        <v>102</v>
      </c>
      <c r="H13" s="3">
        <v>2025</v>
      </c>
      <c r="I13" s="35">
        <v>5.85</v>
      </c>
    </row>
    <row r="14" spans="1:18" ht="15.75">
      <c r="A14" s="31">
        <v>12</v>
      </c>
      <c r="B14" s="32" t="s">
        <v>24</v>
      </c>
      <c r="C14" s="17" t="s">
        <v>70</v>
      </c>
      <c r="D14" s="3">
        <v>118641</v>
      </c>
      <c r="E14" s="18">
        <v>2215186</v>
      </c>
      <c r="F14" s="18">
        <v>11556</v>
      </c>
      <c r="G14" s="2" t="s">
        <v>102</v>
      </c>
      <c r="H14" s="3">
        <v>2025</v>
      </c>
      <c r="I14" s="35" t="s">
        <v>10</v>
      </c>
    </row>
    <row r="15" spans="1:18" ht="15.75">
      <c r="A15" s="31">
        <v>13</v>
      </c>
      <c r="B15" s="32" t="s">
        <v>24</v>
      </c>
      <c r="C15" s="17" t="s">
        <v>59</v>
      </c>
      <c r="D15" s="3">
        <v>118641</v>
      </c>
      <c r="E15" s="18">
        <v>2215182</v>
      </c>
      <c r="F15" s="18">
        <v>11553</v>
      </c>
      <c r="G15" s="2" t="s">
        <v>102</v>
      </c>
      <c r="H15" s="3">
        <v>2025</v>
      </c>
      <c r="I15" s="35" t="s">
        <v>10</v>
      </c>
    </row>
    <row r="16" spans="1:18" ht="15.75">
      <c r="A16" s="48">
        <v>14</v>
      </c>
      <c r="B16" s="49" t="s">
        <v>24</v>
      </c>
      <c r="C16" s="50" t="s">
        <v>127</v>
      </c>
      <c r="D16" s="20">
        <v>118641</v>
      </c>
      <c r="E16" s="51">
        <v>2215138</v>
      </c>
      <c r="F16" s="51">
        <v>11509</v>
      </c>
      <c r="G16" s="2" t="s">
        <v>102</v>
      </c>
      <c r="H16" s="3">
        <v>2025</v>
      </c>
      <c r="I16" s="58" t="s">
        <v>10</v>
      </c>
    </row>
    <row r="17" spans="1:9" ht="15.75">
      <c r="A17" s="31">
        <v>15</v>
      </c>
      <c r="B17" s="32" t="s">
        <v>24</v>
      </c>
      <c r="C17" s="17" t="s">
        <v>49</v>
      </c>
      <c r="D17" s="3">
        <v>118641</v>
      </c>
      <c r="E17" s="18">
        <v>2215197</v>
      </c>
      <c r="F17" s="18">
        <v>11568</v>
      </c>
      <c r="G17" s="2" t="s">
        <v>102</v>
      </c>
      <c r="H17" s="3">
        <v>2025</v>
      </c>
      <c r="I17" s="35">
        <v>6.86</v>
      </c>
    </row>
    <row r="18" spans="1:9" ht="15.75">
      <c r="A18" s="48">
        <v>16</v>
      </c>
      <c r="B18" s="49" t="s">
        <v>24</v>
      </c>
      <c r="C18" s="50" t="s">
        <v>85</v>
      </c>
      <c r="D18" s="20">
        <v>118641</v>
      </c>
      <c r="E18" s="51">
        <v>2215195</v>
      </c>
      <c r="F18" s="51">
        <v>11566</v>
      </c>
      <c r="G18" s="2" t="s">
        <v>102</v>
      </c>
      <c r="H18" s="3">
        <v>2025</v>
      </c>
      <c r="I18" s="58">
        <v>7.14</v>
      </c>
    </row>
    <row r="19" spans="1:9" ht="15.75">
      <c r="A19" s="31">
        <v>17</v>
      </c>
      <c r="B19" s="32" t="s">
        <v>24</v>
      </c>
      <c r="C19" s="17" t="s">
        <v>128</v>
      </c>
      <c r="D19" s="3">
        <v>118641</v>
      </c>
      <c r="E19" s="18">
        <v>2215150</v>
      </c>
      <c r="F19" s="18">
        <v>11521</v>
      </c>
      <c r="G19" s="2" t="s">
        <v>102</v>
      </c>
      <c r="H19" s="3">
        <v>2025</v>
      </c>
      <c r="I19" s="35">
        <v>6.58</v>
      </c>
    </row>
    <row r="20" spans="1:9" ht="15.75">
      <c r="A20" s="48">
        <v>18</v>
      </c>
      <c r="B20" s="49" t="s">
        <v>24</v>
      </c>
      <c r="C20" s="50" t="s">
        <v>50</v>
      </c>
      <c r="D20" s="20">
        <v>118641</v>
      </c>
      <c r="E20" s="51">
        <v>2215190</v>
      </c>
      <c r="F20" s="51">
        <v>11561</v>
      </c>
      <c r="G20" s="2" t="s">
        <v>102</v>
      </c>
      <c r="H20" s="3">
        <v>2025</v>
      </c>
      <c r="I20" s="58">
        <v>6.2</v>
      </c>
    </row>
    <row r="21" spans="1:9" ht="15.75">
      <c r="A21" s="31">
        <v>19</v>
      </c>
      <c r="B21" s="32" t="s">
        <v>24</v>
      </c>
      <c r="C21" s="17" t="s">
        <v>62</v>
      </c>
      <c r="D21" s="3">
        <v>118641</v>
      </c>
      <c r="E21" s="18">
        <v>2215189</v>
      </c>
      <c r="F21" s="18">
        <v>11560</v>
      </c>
      <c r="G21" s="2" t="s">
        <v>102</v>
      </c>
      <c r="H21" s="3">
        <v>2025</v>
      </c>
      <c r="I21" s="35" t="s">
        <v>10</v>
      </c>
    </row>
    <row r="22" spans="1:9" ht="15.75">
      <c r="A22" s="48">
        <v>20</v>
      </c>
      <c r="B22" s="49" t="s">
        <v>24</v>
      </c>
      <c r="C22" s="50" t="s">
        <v>129</v>
      </c>
      <c r="D22" s="20">
        <v>118641</v>
      </c>
      <c r="E22" s="51">
        <v>2215179</v>
      </c>
      <c r="F22" s="51">
        <v>11550</v>
      </c>
      <c r="G22" s="2" t="s">
        <v>102</v>
      </c>
      <c r="H22" s="3">
        <v>2025</v>
      </c>
      <c r="I22" s="58" t="s">
        <v>10</v>
      </c>
    </row>
    <row r="23" spans="1:9" ht="15.75">
      <c r="A23" s="31">
        <v>21</v>
      </c>
      <c r="B23" s="32" t="s">
        <v>24</v>
      </c>
      <c r="C23" s="17" t="s">
        <v>130</v>
      </c>
      <c r="D23" s="3">
        <v>118641</v>
      </c>
      <c r="E23" s="18">
        <v>2215152</v>
      </c>
      <c r="F23" s="18">
        <v>11523</v>
      </c>
      <c r="G23" s="2" t="s">
        <v>102</v>
      </c>
      <c r="H23" s="3">
        <v>2025</v>
      </c>
      <c r="I23" s="35">
        <v>6.23</v>
      </c>
    </row>
    <row r="24" spans="1:9" ht="15.75">
      <c r="A24" s="48">
        <v>22</v>
      </c>
      <c r="B24" s="49" t="s">
        <v>24</v>
      </c>
      <c r="C24" s="50" t="s">
        <v>131</v>
      </c>
      <c r="D24" s="20">
        <v>118641</v>
      </c>
      <c r="E24" s="51">
        <v>2215176</v>
      </c>
      <c r="F24" s="51">
        <v>11547</v>
      </c>
      <c r="G24" s="2" t="s">
        <v>102</v>
      </c>
      <c r="H24" s="3">
        <v>2025</v>
      </c>
      <c r="I24" s="58" t="s">
        <v>10</v>
      </c>
    </row>
    <row r="25" spans="1:9" ht="15.75">
      <c r="A25" s="31">
        <v>23</v>
      </c>
      <c r="B25" s="32" t="s">
        <v>24</v>
      </c>
      <c r="C25" s="17" t="s">
        <v>132</v>
      </c>
      <c r="D25" s="3">
        <v>118641</v>
      </c>
      <c r="E25" s="18">
        <v>2215175</v>
      </c>
      <c r="F25" s="18">
        <v>11546</v>
      </c>
      <c r="G25" s="2" t="s">
        <v>102</v>
      </c>
      <c r="H25" s="3">
        <v>2025</v>
      </c>
      <c r="I25" s="35">
        <v>6.58</v>
      </c>
    </row>
    <row r="26" spans="1:9" ht="15.75">
      <c r="A26" s="48">
        <v>24</v>
      </c>
      <c r="B26" s="49" t="s">
        <v>24</v>
      </c>
      <c r="C26" s="50" t="s">
        <v>133</v>
      </c>
      <c r="D26" s="20">
        <v>118641</v>
      </c>
      <c r="E26" s="51">
        <v>2215133</v>
      </c>
      <c r="F26" s="51">
        <v>11504</v>
      </c>
      <c r="G26" s="2" t="s">
        <v>102</v>
      </c>
      <c r="H26" s="3">
        <v>2025</v>
      </c>
      <c r="I26" s="58" t="s">
        <v>10</v>
      </c>
    </row>
    <row r="27" spans="1:9" ht="15.75">
      <c r="A27" s="31">
        <v>25</v>
      </c>
      <c r="B27" s="32" t="s">
        <v>24</v>
      </c>
      <c r="C27" s="17" t="s">
        <v>78</v>
      </c>
      <c r="D27" s="3">
        <v>118641</v>
      </c>
      <c r="E27" s="18">
        <v>2215170</v>
      </c>
      <c r="F27" s="18">
        <v>11540</v>
      </c>
      <c r="G27" s="2" t="s">
        <v>102</v>
      </c>
      <c r="H27" s="3">
        <v>2025</v>
      </c>
      <c r="I27" s="35">
        <v>6.06</v>
      </c>
    </row>
    <row r="28" spans="1:9" ht="15.75">
      <c r="A28" s="48">
        <v>26</v>
      </c>
      <c r="B28" s="49" t="s">
        <v>24</v>
      </c>
      <c r="C28" s="50" t="s">
        <v>45</v>
      </c>
      <c r="D28" s="20">
        <v>118641</v>
      </c>
      <c r="E28" s="51">
        <v>2215166</v>
      </c>
      <c r="F28" s="51">
        <v>11537</v>
      </c>
      <c r="G28" s="2" t="s">
        <v>102</v>
      </c>
      <c r="H28" s="3">
        <v>2025</v>
      </c>
      <c r="I28" s="58">
        <v>7.08</v>
      </c>
    </row>
    <row r="29" spans="1:9" ht="15.75">
      <c r="A29" s="31">
        <v>27</v>
      </c>
      <c r="B29" s="32" t="s">
        <v>24</v>
      </c>
      <c r="C29" s="17" t="s">
        <v>134</v>
      </c>
      <c r="D29" s="3">
        <v>118641</v>
      </c>
      <c r="E29" s="18">
        <v>2215120</v>
      </c>
      <c r="F29" s="18">
        <v>11491</v>
      </c>
      <c r="G29" s="2" t="s">
        <v>102</v>
      </c>
      <c r="H29" s="3">
        <v>2025</v>
      </c>
      <c r="I29" s="35" t="s">
        <v>10</v>
      </c>
    </row>
    <row r="30" spans="1:9" ht="15.75">
      <c r="A30" s="48">
        <v>28</v>
      </c>
      <c r="B30" s="49" t="s">
        <v>24</v>
      </c>
      <c r="C30" s="50" t="s">
        <v>135</v>
      </c>
      <c r="D30" s="20">
        <v>118641</v>
      </c>
      <c r="E30" s="51">
        <v>2215117</v>
      </c>
      <c r="F30" s="51">
        <v>11488</v>
      </c>
      <c r="G30" s="2" t="s">
        <v>102</v>
      </c>
      <c r="H30" s="3">
        <v>2025</v>
      </c>
      <c r="I30" s="58">
        <v>6.8</v>
      </c>
    </row>
    <row r="31" spans="1:9" ht="15.75">
      <c r="A31" s="31">
        <v>29</v>
      </c>
      <c r="B31" s="32" t="s">
        <v>24</v>
      </c>
      <c r="C31" s="17" t="s">
        <v>136</v>
      </c>
      <c r="D31" s="3">
        <v>118641</v>
      </c>
      <c r="E31" s="18">
        <v>2215116</v>
      </c>
      <c r="F31" s="18">
        <v>11487</v>
      </c>
      <c r="G31" s="2" t="s">
        <v>102</v>
      </c>
      <c r="H31" s="3">
        <v>2025</v>
      </c>
      <c r="I31" s="35">
        <v>8.93</v>
      </c>
    </row>
    <row r="32" spans="1:9" ht="15.75">
      <c r="A32" s="48">
        <v>30</v>
      </c>
      <c r="B32" s="49" t="s">
        <v>24</v>
      </c>
      <c r="C32" s="50" t="s">
        <v>137</v>
      </c>
      <c r="D32" s="20">
        <v>118641</v>
      </c>
      <c r="E32" s="51">
        <v>2215113</v>
      </c>
      <c r="F32" s="51">
        <v>11484</v>
      </c>
      <c r="G32" s="2" t="s">
        <v>102</v>
      </c>
      <c r="H32" s="3">
        <v>2025</v>
      </c>
      <c r="I32" s="58">
        <v>6.14</v>
      </c>
    </row>
    <row r="33" spans="1:9" ht="15.75">
      <c r="A33" s="3">
        <v>31</v>
      </c>
      <c r="B33" s="94" t="s">
        <v>24</v>
      </c>
      <c r="C33" s="17" t="s">
        <v>138</v>
      </c>
      <c r="D33" s="3">
        <v>118641</v>
      </c>
      <c r="E33" s="18">
        <v>2215111</v>
      </c>
      <c r="F33" s="18">
        <v>11482</v>
      </c>
      <c r="G33" s="2" t="s">
        <v>102</v>
      </c>
      <c r="H33" s="3">
        <v>2025</v>
      </c>
      <c r="I33" s="35">
        <v>7</v>
      </c>
    </row>
    <row r="34" spans="1:9" ht="15.75">
      <c r="A34" s="78"/>
      <c r="B34" s="90"/>
      <c r="C34" s="91"/>
      <c r="D34" s="78"/>
      <c r="E34" s="92"/>
      <c r="F34" s="92"/>
      <c r="G34" s="80"/>
      <c r="H34" s="78"/>
      <c r="I34" s="93"/>
    </row>
    <row r="35" spans="1:9">
      <c r="A35" s="78"/>
      <c r="B35" s="79"/>
      <c r="C35" s="79"/>
      <c r="D35" s="79"/>
      <c r="E35" s="79"/>
      <c r="F35" s="92"/>
      <c r="G35" s="80"/>
      <c r="H35" s="78"/>
      <c r="I35" s="79"/>
    </row>
    <row r="36" spans="1:9">
      <c r="A36" s="79"/>
      <c r="B36" s="79"/>
      <c r="C36" s="79"/>
      <c r="D36" s="79"/>
      <c r="E36" s="79"/>
      <c r="F36" s="92"/>
      <c r="G36" s="79"/>
      <c r="H36" s="79"/>
      <c r="I36" s="79"/>
    </row>
    <row r="37" spans="1:9">
      <c r="A37" s="79"/>
      <c r="B37" s="79"/>
      <c r="C37" s="79"/>
      <c r="D37" s="79"/>
      <c r="E37" s="79"/>
      <c r="F37" s="92"/>
      <c r="G37" s="79"/>
      <c r="H37" s="79"/>
      <c r="I37" s="79"/>
    </row>
  </sheetData>
  <sortState ref="C3:I27">
    <sortCondition descending="1" ref="I3:I27"/>
  </sortState>
  <mergeCells count="1">
    <mergeCell ref="A1:I1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R28"/>
  <sheetViews>
    <sheetView topLeftCell="C1" workbookViewId="0">
      <selection activeCell="Q5" sqref="Q5"/>
    </sheetView>
  </sheetViews>
  <sheetFormatPr defaultRowHeight="15"/>
  <cols>
    <col min="2" max="2" width="11.7109375" bestFit="1" customWidth="1"/>
    <col min="3" max="3" width="26.7109375" bestFit="1" customWidth="1"/>
    <col min="7" max="7" width="18.7109375" bestFit="1" customWidth="1"/>
    <col min="8" max="8" width="14.42578125" bestFit="1" customWidth="1"/>
    <col min="9" max="9" width="9.140625" customWidth="1"/>
    <col min="11" max="11" width="14.85546875" bestFit="1" customWidth="1"/>
    <col min="12" max="12" width="15.85546875" bestFit="1" customWidth="1"/>
    <col min="13" max="16" width="14.85546875" bestFit="1" customWidth="1"/>
    <col min="17" max="17" width="5.5703125" bestFit="1" customWidth="1"/>
  </cols>
  <sheetData>
    <row r="1" spans="1:18" ht="47.25" customHeight="1">
      <c r="A1" s="95" t="s">
        <v>147</v>
      </c>
      <c r="B1" s="95"/>
      <c r="C1" s="95"/>
      <c r="D1" s="95"/>
      <c r="E1" s="95"/>
      <c r="F1" s="95"/>
      <c r="G1" s="95"/>
      <c r="H1" s="95"/>
      <c r="I1" s="95"/>
    </row>
    <row r="2" spans="1:18">
      <c r="A2" s="52" t="s">
        <v>0</v>
      </c>
      <c r="B2" s="52" t="s">
        <v>1</v>
      </c>
      <c r="C2" s="52" t="s">
        <v>2</v>
      </c>
      <c r="D2" s="52" t="s">
        <v>3</v>
      </c>
      <c r="E2" s="52" t="s">
        <v>4</v>
      </c>
      <c r="F2" s="52" t="s">
        <v>5</v>
      </c>
      <c r="G2" s="52" t="s">
        <v>6</v>
      </c>
      <c r="H2" s="52" t="s">
        <v>7</v>
      </c>
      <c r="I2" s="52" t="s">
        <v>8</v>
      </c>
    </row>
    <row r="3" spans="1:18">
      <c r="A3" s="3">
        <v>1</v>
      </c>
      <c r="B3" s="3" t="s">
        <v>25</v>
      </c>
      <c r="C3" s="1" t="s">
        <v>148</v>
      </c>
      <c r="D3" s="3">
        <v>118641</v>
      </c>
      <c r="E3" s="3">
        <v>2215143</v>
      </c>
      <c r="F3" s="3">
        <v>11514</v>
      </c>
      <c r="G3" s="2" t="s">
        <v>102</v>
      </c>
      <c r="H3" s="3">
        <v>2025</v>
      </c>
      <c r="I3" s="4" t="s">
        <v>10</v>
      </c>
      <c r="K3" s="5" t="s">
        <v>13</v>
      </c>
      <c r="L3" s="5" t="s">
        <v>37</v>
      </c>
      <c r="M3" s="5" t="s">
        <v>38</v>
      </c>
      <c r="N3" s="5" t="s">
        <v>39</v>
      </c>
      <c r="O3" s="5" t="s">
        <v>40</v>
      </c>
      <c r="P3" s="5" t="s">
        <v>41</v>
      </c>
      <c r="Q3" s="5" t="s">
        <v>10</v>
      </c>
      <c r="R3" s="5" t="s">
        <v>12</v>
      </c>
    </row>
    <row r="4" spans="1:18">
      <c r="A4" s="3">
        <v>2</v>
      </c>
      <c r="B4" s="3" t="s">
        <v>25</v>
      </c>
      <c r="C4" s="1" t="s">
        <v>149</v>
      </c>
      <c r="D4" s="3">
        <v>118641</v>
      </c>
      <c r="E4" s="3">
        <v>2215188</v>
      </c>
      <c r="F4" s="3">
        <v>11559</v>
      </c>
      <c r="G4" s="2" t="s">
        <v>102</v>
      </c>
      <c r="H4" s="3">
        <v>2025</v>
      </c>
      <c r="I4" s="4" t="s">
        <v>10</v>
      </c>
      <c r="K4" s="5" t="s">
        <v>11</v>
      </c>
      <c r="L4" s="5">
        <f>COUNTIFS(I3:I5, "&lt;=10", I3:I5, "&gt;=9")</f>
        <v>0</v>
      </c>
      <c r="M4" s="5">
        <f>COUNTIFS(I3:I5, "&lt;9", I3:I5, "&gt;=8")</f>
        <v>0</v>
      </c>
      <c r="N4" s="5">
        <f>COUNTIFS(I3:I5, "&lt;8", I3:I5, "&gt;=7")</f>
        <v>0</v>
      </c>
      <c r="O4" s="5">
        <f>COUNTIFS(I3:I5, "&lt;7", I3:I5, "&gt;=6")</f>
        <v>0</v>
      </c>
      <c r="P4" s="5">
        <f>COUNTIFS(I3:I5, "&lt;6", I3:I5, "&gt;=5")</f>
        <v>1</v>
      </c>
      <c r="Q4" s="5">
        <f>COUNTIF(I3:I5, "GPW")</f>
        <v>2</v>
      </c>
      <c r="R4" s="5">
        <f>L4+M4+N4+O4+P4+Q4</f>
        <v>3</v>
      </c>
    </row>
    <row r="5" spans="1:18">
      <c r="A5" s="3">
        <v>3</v>
      </c>
      <c r="B5" s="3" t="s">
        <v>25</v>
      </c>
      <c r="C5" s="1" t="s">
        <v>150</v>
      </c>
      <c r="D5" s="3">
        <v>118641</v>
      </c>
      <c r="E5" s="3">
        <v>2215110</v>
      </c>
      <c r="F5" s="3">
        <v>11481</v>
      </c>
      <c r="G5" s="2" t="s">
        <v>102</v>
      </c>
      <c r="H5" s="3">
        <v>2025</v>
      </c>
      <c r="I5" s="4">
        <v>5.97</v>
      </c>
    </row>
    <row r="6" spans="1:18">
      <c r="A6" s="78"/>
      <c r="B6" s="78"/>
      <c r="C6" s="79"/>
      <c r="D6" s="78"/>
      <c r="E6" s="78"/>
      <c r="F6" s="78"/>
      <c r="G6" s="80"/>
      <c r="H6" s="78"/>
      <c r="I6" s="83"/>
    </row>
    <row r="7" spans="1:18">
      <c r="A7" s="78"/>
      <c r="B7" s="78"/>
      <c r="C7" s="79"/>
      <c r="D7" s="78"/>
      <c r="E7" s="78"/>
      <c r="F7" s="78"/>
      <c r="G7" s="80"/>
      <c r="H7" s="78"/>
      <c r="I7" s="83"/>
    </row>
    <row r="8" spans="1:18">
      <c r="A8" s="78"/>
      <c r="B8" s="78"/>
      <c r="C8" s="79"/>
      <c r="D8" s="78"/>
      <c r="E8" s="78"/>
      <c r="F8" s="78"/>
      <c r="G8" s="80"/>
      <c r="H8" s="78"/>
      <c r="I8" s="83"/>
    </row>
    <row r="9" spans="1:18">
      <c r="A9" s="78"/>
      <c r="B9" s="78"/>
      <c r="C9" s="79"/>
      <c r="D9" s="78"/>
      <c r="E9" s="78"/>
      <c r="F9" s="78"/>
      <c r="G9" s="80"/>
      <c r="H9" s="78"/>
      <c r="I9" s="83"/>
    </row>
    <row r="10" spans="1:18">
      <c r="A10" s="78"/>
      <c r="B10" s="78"/>
      <c r="C10" s="79"/>
      <c r="D10" s="78"/>
      <c r="E10" s="78"/>
      <c r="F10" s="78"/>
      <c r="G10" s="80"/>
      <c r="H10" s="78"/>
      <c r="I10" s="83"/>
    </row>
    <row r="11" spans="1:18">
      <c r="A11" s="78"/>
      <c r="B11" s="78"/>
      <c r="C11" s="79"/>
      <c r="D11" s="78"/>
      <c r="E11" s="78"/>
      <c r="F11" s="78"/>
      <c r="G11" s="80"/>
      <c r="H11" s="78"/>
      <c r="I11" s="83"/>
    </row>
    <row r="12" spans="1:18">
      <c r="A12" s="78"/>
      <c r="B12" s="78"/>
      <c r="C12" s="79"/>
      <c r="D12" s="78"/>
      <c r="E12" s="78"/>
      <c r="F12" s="78"/>
      <c r="G12" s="80"/>
      <c r="H12" s="78"/>
      <c r="I12" s="83"/>
    </row>
    <row r="13" spans="1:18">
      <c r="A13" s="78"/>
      <c r="B13" s="78"/>
      <c r="C13" s="79"/>
      <c r="D13" s="78"/>
      <c r="E13" s="78"/>
      <c r="F13" s="78"/>
      <c r="G13" s="80"/>
      <c r="H13" s="78"/>
      <c r="I13" s="83"/>
    </row>
    <row r="14" spans="1:18">
      <c r="A14" s="78"/>
      <c r="B14" s="78"/>
      <c r="C14" s="79"/>
      <c r="D14" s="78"/>
      <c r="E14" s="78"/>
      <c r="F14" s="78"/>
      <c r="G14" s="80"/>
      <c r="H14" s="78"/>
      <c r="I14" s="83"/>
    </row>
    <row r="15" spans="1:18">
      <c r="A15" s="7"/>
      <c r="B15" s="7"/>
      <c r="D15" s="7"/>
      <c r="E15" s="7"/>
      <c r="F15" s="7"/>
      <c r="G15" s="8"/>
      <c r="H15" s="7"/>
      <c r="I15" s="9"/>
    </row>
    <row r="16" spans="1:18">
      <c r="A16" s="7"/>
      <c r="B16" s="7"/>
      <c r="D16" s="7"/>
      <c r="E16" s="8"/>
      <c r="F16" s="8"/>
      <c r="G16" s="8"/>
      <c r="H16" s="7"/>
      <c r="I16" s="9"/>
    </row>
    <row r="17" spans="1:9">
      <c r="A17" s="7"/>
      <c r="B17" s="7"/>
      <c r="D17" s="7"/>
      <c r="E17" s="8"/>
      <c r="F17" s="8"/>
      <c r="G17" s="8"/>
      <c r="H17" s="7"/>
      <c r="I17" s="8"/>
    </row>
    <row r="18" spans="1:9">
      <c r="A18" s="7"/>
      <c r="B18" s="7"/>
      <c r="D18" s="7"/>
      <c r="E18" s="8"/>
      <c r="F18" s="8"/>
      <c r="G18" s="8"/>
      <c r="H18" s="7"/>
      <c r="I18" s="9"/>
    </row>
    <row r="19" spans="1:9">
      <c r="A19" s="7"/>
      <c r="B19" s="7"/>
      <c r="D19" s="7"/>
      <c r="E19" s="8"/>
      <c r="F19" s="8"/>
      <c r="G19" s="8"/>
      <c r="H19" s="7"/>
      <c r="I19" s="9"/>
    </row>
    <row r="20" spans="1:9">
      <c r="A20" s="7"/>
      <c r="B20" s="7"/>
      <c r="D20" s="7"/>
      <c r="E20" s="8"/>
      <c r="F20" s="8"/>
      <c r="G20" s="8"/>
      <c r="H20" s="7"/>
      <c r="I20" s="9"/>
    </row>
    <row r="21" spans="1:9">
      <c r="D21" s="7"/>
      <c r="G21" s="8"/>
      <c r="H21" s="7"/>
    </row>
    <row r="22" spans="1:9">
      <c r="D22" s="7"/>
      <c r="G22" s="8"/>
      <c r="H22" s="7"/>
    </row>
    <row r="23" spans="1:9">
      <c r="D23" s="7"/>
      <c r="G23" s="8"/>
      <c r="H23" s="7"/>
    </row>
    <row r="24" spans="1:9">
      <c r="D24" s="7"/>
      <c r="G24" s="8"/>
      <c r="H24" s="7"/>
    </row>
    <row r="25" spans="1:9">
      <c r="D25" s="7"/>
      <c r="G25" s="8"/>
      <c r="H25" s="7"/>
    </row>
    <row r="26" spans="1:9">
      <c r="D26" s="7"/>
      <c r="G26" s="8"/>
      <c r="H26" s="7"/>
    </row>
    <row r="27" spans="1:9">
      <c r="D27" s="7"/>
      <c r="G27" s="8"/>
      <c r="H27" s="7"/>
    </row>
    <row r="28" spans="1:9">
      <c r="G28" s="8"/>
      <c r="H28" s="7"/>
    </row>
  </sheetData>
  <sortState ref="C3:I15">
    <sortCondition descending="1" ref="I3:I15"/>
  </sortState>
  <mergeCells count="1">
    <mergeCell ref="A1:I1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R28"/>
  <sheetViews>
    <sheetView workbookViewId="0">
      <selection activeCell="Q5" sqref="Q5"/>
    </sheetView>
  </sheetViews>
  <sheetFormatPr defaultRowHeight="15"/>
  <cols>
    <col min="2" max="2" width="11.7109375" bestFit="1" customWidth="1"/>
    <col min="3" max="3" width="20.42578125" bestFit="1" customWidth="1"/>
    <col min="7" max="7" width="18.7109375" bestFit="1" customWidth="1"/>
    <col min="8" max="8" width="14.42578125" bestFit="1" customWidth="1"/>
    <col min="11" max="11" width="14.85546875" bestFit="1" customWidth="1"/>
    <col min="12" max="12" width="15.85546875" bestFit="1" customWidth="1"/>
    <col min="13" max="16" width="14.85546875" bestFit="1" customWidth="1"/>
    <col min="17" max="17" width="5.5703125" bestFit="1" customWidth="1"/>
  </cols>
  <sheetData>
    <row r="1" spans="1:18" ht="51" customHeight="1">
      <c r="A1" s="95" t="s">
        <v>151</v>
      </c>
      <c r="B1" s="95"/>
      <c r="C1" s="95"/>
      <c r="D1" s="95"/>
      <c r="E1" s="95"/>
      <c r="F1" s="95"/>
      <c r="G1" s="95"/>
      <c r="H1" s="95"/>
      <c r="I1" s="95"/>
    </row>
    <row r="2" spans="1:18" ht="15.75" thickBo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</row>
    <row r="3" spans="1:18">
      <c r="A3" s="3">
        <v>1</v>
      </c>
      <c r="B3" s="3" t="s">
        <v>26</v>
      </c>
      <c r="C3" s="1" t="s">
        <v>152</v>
      </c>
      <c r="D3" s="37">
        <v>118641</v>
      </c>
      <c r="E3" s="3">
        <v>2215226</v>
      </c>
      <c r="F3" s="3">
        <v>11597</v>
      </c>
      <c r="G3" s="2" t="s">
        <v>102</v>
      </c>
      <c r="H3" s="3">
        <v>2025</v>
      </c>
      <c r="I3" s="3">
        <v>7.03</v>
      </c>
      <c r="K3" s="5" t="s">
        <v>13</v>
      </c>
      <c r="L3" s="5" t="s">
        <v>37</v>
      </c>
      <c r="M3" s="5" t="s">
        <v>38</v>
      </c>
      <c r="N3" s="5" t="s">
        <v>39</v>
      </c>
      <c r="O3" s="5" t="s">
        <v>40</v>
      </c>
      <c r="P3" s="5" t="s">
        <v>41</v>
      </c>
      <c r="Q3" s="5" t="s">
        <v>10</v>
      </c>
      <c r="R3" s="5" t="s">
        <v>12</v>
      </c>
    </row>
    <row r="4" spans="1:18">
      <c r="A4" s="3">
        <v>2</v>
      </c>
      <c r="B4" s="3" t="s">
        <v>26</v>
      </c>
      <c r="C4" s="1" t="s">
        <v>153</v>
      </c>
      <c r="D4" s="3">
        <v>118641</v>
      </c>
      <c r="E4" s="3">
        <v>2215220</v>
      </c>
      <c r="F4" s="3">
        <v>11591</v>
      </c>
      <c r="G4" s="2" t="s">
        <v>102</v>
      </c>
      <c r="H4" s="3">
        <v>2025</v>
      </c>
      <c r="I4" s="4">
        <v>7.8</v>
      </c>
      <c r="K4" s="5" t="s">
        <v>11</v>
      </c>
      <c r="L4" s="5">
        <f>COUNTIFS(I3:I10, "&lt;=10", I3:I10, "&gt;=9")</f>
        <v>0</v>
      </c>
      <c r="M4" s="5">
        <f>COUNTIFS(I3:I10, "&lt;9", I3:I10, "&gt;=8")</f>
        <v>1</v>
      </c>
      <c r="N4" s="5">
        <f>COUNTIFS(I3:I10, "&lt;8", I3:I10, "&gt;=7")</f>
        <v>5</v>
      </c>
      <c r="O4" s="5">
        <f>COUNTIFS(I3:I10, "&lt;7", I3:I10, "&gt;=6")</f>
        <v>2</v>
      </c>
      <c r="P4" s="5">
        <f>COUNTIFS(I3:I10, "&lt;6", I3:I10, "&gt;=5")</f>
        <v>0</v>
      </c>
      <c r="Q4" s="5">
        <f>COUNTIF(I3:I10, "GPW")</f>
        <v>0</v>
      </c>
      <c r="R4" s="5">
        <f>L4+M4+N4+O4+P4+Q4</f>
        <v>8</v>
      </c>
    </row>
    <row r="5" spans="1:18">
      <c r="A5" s="3">
        <v>3</v>
      </c>
      <c r="B5" s="3" t="s">
        <v>26</v>
      </c>
      <c r="C5" s="1" t="s">
        <v>154</v>
      </c>
      <c r="D5" s="3">
        <v>118641</v>
      </c>
      <c r="E5" s="3">
        <v>2215154</v>
      </c>
      <c r="F5" s="3">
        <v>11525</v>
      </c>
      <c r="G5" s="2" t="s">
        <v>102</v>
      </c>
      <c r="H5" s="3">
        <v>2025</v>
      </c>
      <c r="I5" s="3">
        <v>7.2</v>
      </c>
    </row>
    <row r="6" spans="1:18">
      <c r="A6" s="3">
        <v>4</v>
      </c>
      <c r="B6" s="3" t="s">
        <v>26</v>
      </c>
      <c r="C6" s="1" t="s">
        <v>155</v>
      </c>
      <c r="D6" s="3">
        <v>118641</v>
      </c>
      <c r="E6" s="3">
        <v>2215194</v>
      </c>
      <c r="F6" s="3">
        <v>11565</v>
      </c>
      <c r="G6" s="2" t="s">
        <v>102</v>
      </c>
      <c r="H6" s="3">
        <v>2025</v>
      </c>
      <c r="I6" s="4">
        <v>6.35</v>
      </c>
    </row>
    <row r="7" spans="1:18">
      <c r="A7" s="3">
        <v>5</v>
      </c>
      <c r="B7" s="3" t="s">
        <v>26</v>
      </c>
      <c r="C7" s="1" t="s">
        <v>156</v>
      </c>
      <c r="D7" s="3">
        <v>118641</v>
      </c>
      <c r="E7" s="3">
        <v>2215193</v>
      </c>
      <c r="F7" s="3">
        <v>11564</v>
      </c>
      <c r="G7" s="2" t="s">
        <v>102</v>
      </c>
      <c r="H7" s="3">
        <v>2025</v>
      </c>
      <c r="I7" s="4">
        <v>7.13</v>
      </c>
    </row>
    <row r="8" spans="1:18">
      <c r="A8" s="3">
        <v>6</v>
      </c>
      <c r="B8" s="3" t="s">
        <v>26</v>
      </c>
      <c r="C8" s="1" t="s">
        <v>157</v>
      </c>
      <c r="D8" s="3">
        <v>118641</v>
      </c>
      <c r="E8" s="3">
        <v>2215144</v>
      </c>
      <c r="F8" s="3">
        <v>11515</v>
      </c>
      <c r="G8" s="2" t="s">
        <v>102</v>
      </c>
      <c r="H8" s="3">
        <v>2025</v>
      </c>
      <c r="I8" s="4">
        <v>8.11</v>
      </c>
    </row>
    <row r="9" spans="1:18">
      <c r="A9" s="3">
        <v>7</v>
      </c>
      <c r="B9" s="3" t="s">
        <v>26</v>
      </c>
      <c r="C9" s="1" t="s">
        <v>158</v>
      </c>
      <c r="D9" s="3">
        <v>118641</v>
      </c>
      <c r="E9" s="3">
        <v>2215137</v>
      </c>
      <c r="F9" s="3">
        <v>11508</v>
      </c>
      <c r="G9" s="2" t="s">
        <v>102</v>
      </c>
      <c r="H9" s="3">
        <v>2025</v>
      </c>
      <c r="I9" s="4">
        <v>6.58</v>
      </c>
    </row>
    <row r="10" spans="1:18">
      <c r="A10" s="3">
        <v>8</v>
      </c>
      <c r="B10" s="3" t="s">
        <v>26</v>
      </c>
      <c r="C10" s="1" t="s">
        <v>159</v>
      </c>
      <c r="D10" s="3">
        <v>118641</v>
      </c>
      <c r="E10" s="3">
        <v>2215171</v>
      </c>
      <c r="F10" s="3">
        <v>11542</v>
      </c>
      <c r="G10" s="2" t="s">
        <v>102</v>
      </c>
      <c r="H10" s="3">
        <v>2025</v>
      </c>
      <c r="I10" s="4">
        <v>7.8</v>
      </c>
    </row>
    <row r="11" spans="1:18">
      <c r="A11" s="78"/>
      <c r="B11" s="78"/>
      <c r="C11" s="79"/>
      <c r="D11" s="78"/>
      <c r="E11" s="78"/>
      <c r="F11" s="78"/>
      <c r="G11" s="80"/>
      <c r="H11" s="78"/>
      <c r="I11" s="83"/>
    </row>
    <row r="12" spans="1:18">
      <c r="A12" s="78"/>
      <c r="B12" s="78"/>
      <c r="C12" s="79"/>
      <c r="D12" s="78"/>
      <c r="E12" s="78"/>
      <c r="F12" s="78"/>
      <c r="G12" s="80"/>
      <c r="H12" s="78"/>
      <c r="I12" s="83"/>
    </row>
    <row r="13" spans="1:18">
      <c r="A13" s="78"/>
      <c r="B13" s="78"/>
      <c r="C13" s="79"/>
      <c r="D13" s="78"/>
      <c r="E13" s="78"/>
      <c r="F13" s="78"/>
      <c r="G13" s="80"/>
      <c r="H13" s="78"/>
      <c r="I13" s="78"/>
    </row>
    <row r="14" spans="1:18">
      <c r="A14" s="78"/>
      <c r="B14" s="78"/>
      <c r="C14" s="79"/>
      <c r="D14" s="78"/>
      <c r="E14" s="78"/>
      <c r="F14" s="78"/>
      <c r="G14" s="80"/>
      <c r="H14" s="78"/>
      <c r="I14" s="83"/>
    </row>
    <row r="15" spans="1:18">
      <c r="A15" s="78"/>
      <c r="B15" s="78"/>
      <c r="C15" s="79"/>
      <c r="D15" s="78"/>
      <c r="E15" s="78"/>
      <c r="F15" s="78"/>
      <c r="G15" s="80"/>
      <c r="H15" s="78"/>
      <c r="I15" s="83"/>
    </row>
    <row r="16" spans="1:18">
      <c r="A16" s="78"/>
      <c r="B16" s="78"/>
      <c r="C16" s="79"/>
      <c r="D16" s="78"/>
      <c r="E16" s="78"/>
      <c r="F16" s="78"/>
      <c r="G16" s="80"/>
      <c r="H16" s="78"/>
      <c r="I16" s="78"/>
    </row>
    <row r="17" spans="1:9">
      <c r="A17" s="78"/>
      <c r="B17" s="78"/>
      <c r="C17" s="79"/>
      <c r="D17" s="78"/>
      <c r="E17" s="78"/>
      <c r="F17" s="78"/>
      <c r="G17" s="80"/>
      <c r="H17" s="78"/>
      <c r="I17" s="83"/>
    </row>
    <row r="18" spans="1:9">
      <c r="A18" s="78"/>
      <c r="B18" s="78"/>
      <c r="C18" s="79"/>
      <c r="D18" s="78"/>
      <c r="E18" s="78"/>
      <c r="F18" s="78"/>
      <c r="G18" s="80"/>
      <c r="H18" s="78"/>
      <c r="I18" s="83"/>
    </row>
    <row r="19" spans="1:9">
      <c r="A19" s="7"/>
      <c r="B19" s="7"/>
      <c r="D19" s="7"/>
      <c r="E19" s="7"/>
      <c r="F19" s="7"/>
      <c r="G19" s="8"/>
      <c r="H19" s="7"/>
      <c r="I19" s="9"/>
    </row>
    <row r="20" spans="1:9">
      <c r="D20" s="7"/>
      <c r="G20" s="8"/>
      <c r="H20" s="7"/>
    </row>
    <row r="21" spans="1:9">
      <c r="D21" s="7"/>
      <c r="G21" s="8"/>
      <c r="H21" s="7"/>
    </row>
    <row r="22" spans="1:9">
      <c r="D22" s="7"/>
      <c r="G22" s="8"/>
      <c r="H22" s="7"/>
    </row>
    <row r="23" spans="1:9">
      <c r="D23" s="7"/>
      <c r="G23" s="8"/>
      <c r="H23" s="7"/>
    </row>
    <row r="24" spans="1:9">
      <c r="D24" s="7"/>
      <c r="G24" s="8"/>
      <c r="H24" s="7"/>
    </row>
    <row r="25" spans="1:9">
      <c r="D25" s="7"/>
      <c r="G25" s="8"/>
      <c r="H25" s="7"/>
    </row>
    <row r="26" spans="1:9">
      <c r="D26" s="7"/>
      <c r="G26" s="8"/>
      <c r="H26" s="7"/>
    </row>
    <row r="27" spans="1:9">
      <c r="D27" s="7"/>
      <c r="G27" s="8"/>
      <c r="H27" s="7"/>
    </row>
    <row r="28" spans="1:9">
      <c r="G28" s="8"/>
      <c r="H28" s="7"/>
    </row>
  </sheetData>
  <sortState ref="C3:I17">
    <sortCondition descending="1" ref="I3:I17"/>
  </sortState>
  <mergeCells count="1">
    <mergeCell ref="A1:I1"/>
  </mergeCell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R24"/>
  <sheetViews>
    <sheetView topLeftCell="C1" workbookViewId="0">
      <selection activeCell="Q4" sqref="Q4"/>
    </sheetView>
  </sheetViews>
  <sheetFormatPr defaultRowHeight="15"/>
  <cols>
    <col min="2" max="2" width="17.28515625" bestFit="1" customWidth="1"/>
    <col min="3" max="3" width="20.42578125" bestFit="1" customWidth="1"/>
    <col min="7" max="7" width="18.7109375" bestFit="1" customWidth="1"/>
    <col min="8" max="8" width="14.42578125" bestFit="1" customWidth="1"/>
    <col min="11" max="11" width="14.85546875" bestFit="1" customWidth="1"/>
    <col min="12" max="12" width="15.85546875" bestFit="1" customWidth="1"/>
    <col min="13" max="16" width="14.85546875" bestFit="1" customWidth="1"/>
    <col min="17" max="17" width="5.5703125" bestFit="1" customWidth="1"/>
  </cols>
  <sheetData>
    <row r="1" spans="1:18" ht="45.75" customHeight="1">
      <c r="A1" s="95" t="s">
        <v>100</v>
      </c>
      <c r="B1" s="95"/>
      <c r="C1" s="95"/>
      <c r="D1" s="95"/>
      <c r="E1" s="95"/>
      <c r="F1" s="95"/>
      <c r="G1" s="95"/>
      <c r="H1" s="95"/>
      <c r="I1" s="95"/>
    </row>
    <row r="2" spans="1:18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</row>
    <row r="3" spans="1:18">
      <c r="A3" s="3">
        <v>1</v>
      </c>
      <c r="B3" s="1" t="s">
        <v>27</v>
      </c>
      <c r="C3" s="1" t="s">
        <v>101</v>
      </c>
      <c r="D3" s="1">
        <v>118641</v>
      </c>
      <c r="E3" s="1">
        <v>2215206</v>
      </c>
      <c r="F3" s="1">
        <v>11577</v>
      </c>
      <c r="G3" s="2" t="s">
        <v>102</v>
      </c>
      <c r="H3" s="3">
        <v>2025</v>
      </c>
      <c r="I3" s="4">
        <v>8.15</v>
      </c>
      <c r="K3" s="5" t="s">
        <v>13</v>
      </c>
      <c r="L3" s="5" t="s">
        <v>37</v>
      </c>
      <c r="M3" s="5" t="s">
        <v>38</v>
      </c>
      <c r="N3" s="5" t="s">
        <v>39</v>
      </c>
      <c r="O3" s="5" t="s">
        <v>40</v>
      </c>
      <c r="P3" s="5" t="s">
        <v>41</v>
      </c>
      <c r="Q3" s="5" t="s">
        <v>10</v>
      </c>
      <c r="R3" s="5" t="s">
        <v>12</v>
      </c>
    </row>
    <row r="4" spans="1:18">
      <c r="A4" s="3">
        <v>2</v>
      </c>
      <c r="B4" s="1" t="s">
        <v>27</v>
      </c>
      <c r="C4" s="1" t="s">
        <v>103</v>
      </c>
      <c r="D4" s="1">
        <v>118641</v>
      </c>
      <c r="E4" s="1">
        <v>2215158</v>
      </c>
      <c r="F4" s="1">
        <v>11529</v>
      </c>
      <c r="G4" s="2" t="s">
        <v>102</v>
      </c>
      <c r="H4" s="3">
        <v>2025</v>
      </c>
      <c r="I4" s="4">
        <v>6.72</v>
      </c>
      <c r="K4" s="5" t="s">
        <v>11</v>
      </c>
      <c r="L4" s="5">
        <f>COUNTIFS(I3:I14, "&lt;=10", I3:I14, "&gt;=9")</f>
        <v>0</v>
      </c>
      <c r="M4" s="5">
        <f>COUNTIFS(I3:I14, "&lt;9", I3:I14, "&gt;=8")</f>
        <v>4</v>
      </c>
      <c r="N4" s="5">
        <f>COUNTIFS(I3:I14, "&lt;8", I3:I14, "&gt;=7")</f>
        <v>7</v>
      </c>
      <c r="O4" s="5">
        <f>COUNTIFS(I3:I14, "&lt;7", I3:I14, "&gt;=6")</f>
        <v>1</v>
      </c>
      <c r="P4" s="5">
        <f>COUNTIFS(I3:I14, "&lt;6", I3:I14, "&gt;=5")</f>
        <v>0</v>
      </c>
      <c r="Q4" s="5">
        <f>COUNTIF(I3:I14, "GPW")</f>
        <v>0</v>
      </c>
      <c r="R4" s="5">
        <f>L4+M4+N4+O4+P4+Q4</f>
        <v>12</v>
      </c>
    </row>
    <row r="5" spans="1:18">
      <c r="A5" s="3">
        <v>3</v>
      </c>
      <c r="B5" s="1" t="s">
        <v>27</v>
      </c>
      <c r="C5" s="1" t="s">
        <v>104</v>
      </c>
      <c r="D5" s="1">
        <v>118641</v>
      </c>
      <c r="E5" s="1">
        <v>2215156</v>
      </c>
      <c r="F5" s="1">
        <v>11527</v>
      </c>
      <c r="G5" s="2" t="s">
        <v>102</v>
      </c>
      <c r="H5" s="3">
        <v>2025</v>
      </c>
      <c r="I5" s="4">
        <v>7.68</v>
      </c>
    </row>
    <row r="6" spans="1:18">
      <c r="A6" s="3">
        <v>4</v>
      </c>
      <c r="B6" s="1" t="s">
        <v>27</v>
      </c>
      <c r="C6" s="1" t="s">
        <v>60</v>
      </c>
      <c r="D6" s="1">
        <v>118641</v>
      </c>
      <c r="E6" s="1">
        <v>2215155</v>
      </c>
      <c r="F6" s="1">
        <v>11526</v>
      </c>
      <c r="G6" s="2" t="s">
        <v>102</v>
      </c>
      <c r="H6" s="3">
        <v>2025</v>
      </c>
      <c r="I6" s="4">
        <v>7.77</v>
      </c>
    </row>
    <row r="7" spans="1:18">
      <c r="A7" s="3">
        <v>5</v>
      </c>
      <c r="B7" s="1" t="s">
        <v>27</v>
      </c>
      <c r="C7" s="1" t="s">
        <v>105</v>
      </c>
      <c r="D7" s="1">
        <v>118641</v>
      </c>
      <c r="E7" s="1">
        <v>2215203</v>
      </c>
      <c r="F7" s="1">
        <v>11574</v>
      </c>
      <c r="G7" s="2" t="s">
        <v>102</v>
      </c>
      <c r="H7" s="3">
        <v>2025</v>
      </c>
      <c r="I7" s="4">
        <v>7.75</v>
      </c>
    </row>
    <row r="8" spans="1:18">
      <c r="A8" s="3">
        <v>6</v>
      </c>
      <c r="B8" s="1" t="s">
        <v>27</v>
      </c>
      <c r="C8" s="1" t="s">
        <v>106</v>
      </c>
      <c r="D8" s="1">
        <v>118641</v>
      </c>
      <c r="E8" s="1">
        <v>2215148</v>
      </c>
      <c r="F8" s="1">
        <v>11519</v>
      </c>
      <c r="G8" s="2" t="s">
        <v>102</v>
      </c>
      <c r="H8" s="3">
        <v>2025</v>
      </c>
      <c r="I8" s="4">
        <v>8.23</v>
      </c>
    </row>
    <row r="9" spans="1:18">
      <c r="A9" s="3">
        <v>7</v>
      </c>
      <c r="B9" s="1" t="s">
        <v>27</v>
      </c>
      <c r="C9" s="1" t="s">
        <v>107</v>
      </c>
      <c r="D9" s="1">
        <v>118641</v>
      </c>
      <c r="E9" s="1">
        <v>2215142</v>
      </c>
      <c r="F9" s="1">
        <v>11513</v>
      </c>
      <c r="G9" s="2" t="s">
        <v>102</v>
      </c>
      <c r="H9" s="3">
        <v>2025</v>
      </c>
      <c r="I9" s="4">
        <v>8.31</v>
      </c>
    </row>
    <row r="10" spans="1:18">
      <c r="A10" s="3">
        <v>8</v>
      </c>
      <c r="B10" s="1" t="s">
        <v>27</v>
      </c>
      <c r="C10" s="1" t="s">
        <v>108</v>
      </c>
      <c r="D10" s="1">
        <v>118641</v>
      </c>
      <c r="E10" s="1">
        <v>2215134</v>
      </c>
      <c r="F10" s="1">
        <v>11505</v>
      </c>
      <c r="G10" s="2" t="s">
        <v>102</v>
      </c>
      <c r="H10" s="3">
        <v>2025</v>
      </c>
      <c r="I10" s="4">
        <v>8.41</v>
      </c>
    </row>
    <row r="11" spans="1:18">
      <c r="A11" s="3">
        <v>9</v>
      </c>
      <c r="B11" s="1" t="s">
        <v>27</v>
      </c>
      <c r="C11" s="1" t="s">
        <v>79</v>
      </c>
      <c r="D11" s="1">
        <v>118641</v>
      </c>
      <c r="E11" s="1">
        <v>2215132</v>
      </c>
      <c r="F11" s="1">
        <v>11503</v>
      </c>
      <c r="G11" s="2" t="s">
        <v>102</v>
      </c>
      <c r="H11" s="3">
        <v>2025</v>
      </c>
      <c r="I11" s="4">
        <v>7.86</v>
      </c>
    </row>
    <row r="12" spans="1:18">
      <c r="A12" s="3">
        <v>10</v>
      </c>
      <c r="B12" s="1" t="s">
        <v>27</v>
      </c>
      <c r="C12" s="1" t="s">
        <v>78</v>
      </c>
      <c r="D12" s="1">
        <v>118641</v>
      </c>
      <c r="E12" s="1">
        <v>2215168</v>
      </c>
      <c r="F12" s="1">
        <v>11541</v>
      </c>
      <c r="G12" s="2" t="s">
        <v>102</v>
      </c>
      <c r="H12" s="3">
        <v>2025</v>
      </c>
      <c r="I12" s="4">
        <v>7.49</v>
      </c>
    </row>
    <row r="13" spans="1:18">
      <c r="A13" s="3">
        <v>11</v>
      </c>
      <c r="B13" s="1" t="s">
        <v>27</v>
      </c>
      <c r="C13" s="1" t="s">
        <v>79</v>
      </c>
      <c r="D13" s="1">
        <v>118641</v>
      </c>
      <c r="E13" s="1">
        <v>2215131</v>
      </c>
      <c r="F13" s="1">
        <v>11502</v>
      </c>
      <c r="G13" s="2" t="s">
        <v>102</v>
      </c>
      <c r="H13" s="3">
        <v>2025</v>
      </c>
      <c r="I13" s="4">
        <v>7.73</v>
      </c>
    </row>
    <row r="14" spans="1:18">
      <c r="A14" s="3">
        <v>12</v>
      </c>
      <c r="B14" s="1" t="s">
        <v>27</v>
      </c>
      <c r="C14" s="73" t="s">
        <v>109</v>
      </c>
      <c r="D14" s="73">
        <v>118641</v>
      </c>
      <c r="E14" s="73">
        <v>2215112</v>
      </c>
      <c r="F14" s="73">
        <v>11483</v>
      </c>
      <c r="G14" s="2" t="s">
        <v>102</v>
      </c>
      <c r="H14" s="3">
        <v>2025</v>
      </c>
      <c r="I14" s="4">
        <v>7.11</v>
      </c>
    </row>
    <row r="15" spans="1:18">
      <c r="A15" s="7"/>
      <c r="G15" s="8"/>
      <c r="H15" s="7"/>
      <c r="I15" s="9"/>
    </row>
    <row r="16" spans="1:18">
      <c r="A16" s="7"/>
      <c r="G16" s="8"/>
      <c r="H16" s="7"/>
      <c r="I16" s="9"/>
    </row>
    <row r="17" spans="1:9">
      <c r="A17" s="7"/>
      <c r="G17" s="8"/>
      <c r="H17" s="7"/>
      <c r="I17" s="9"/>
    </row>
    <row r="18" spans="1:9">
      <c r="G18" s="8"/>
      <c r="H18" s="7"/>
    </row>
    <row r="19" spans="1:9">
      <c r="G19" s="8"/>
      <c r="H19" s="7"/>
    </row>
    <row r="20" spans="1:9">
      <c r="G20" s="8"/>
      <c r="H20" s="7"/>
    </row>
    <row r="21" spans="1:9">
      <c r="G21" s="8"/>
      <c r="H21" s="7"/>
    </row>
    <row r="22" spans="1:9">
      <c r="G22" s="8"/>
      <c r="H22" s="7"/>
    </row>
    <row r="23" spans="1:9">
      <c r="G23" s="8"/>
      <c r="H23" s="7"/>
    </row>
    <row r="24" spans="1:9">
      <c r="G24" s="8"/>
      <c r="H24" s="7"/>
    </row>
  </sheetData>
  <sortState ref="A3:I9">
    <sortCondition descending="1" ref="I3:I9"/>
  </sortState>
  <mergeCells count="1">
    <mergeCell ref="A1:I1"/>
  </mergeCells>
  <phoneticPr fontId="13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R14"/>
  <sheetViews>
    <sheetView topLeftCell="C1" workbookViewId="0">
      <selection activeCell="Q5" sqref="Q5"/>
    </sheetView>
  </sheetViews>
  <sheetFormatPr defaultRowHeight="15"/>
  <cols>
    <col min="2" max="2" width="11.7109375" bestFit="1" customWidth="1"/>
    <col min="3" max="3" width="25" bestFit="1" customWidth="1"/>
    <col min="7" max="7" width="18.7109375" bestFit="1" customWidth="1"/>
    <col min="8" max="8" width="14.42578125" bestFit="1" customWidth="1"/>
    <col min="11" max="11" width="14.85546875" bestFit="1" customWidth="1"/>
    <col min="12" max="12" width="15.85546875" bestFit="1" customWidth="1"/>
    <col min="13" max="16" width="14.85546875" bestFit="1" customWidth="1"/>
    <col min="17" max="17" width="5.5703125" bestFit="1" customWidth="1"/>
  </cols>
  <sheetData>
    <row r="1" spans="1:18" ht="46.5" customHeight="1">
      <c r="A1" s="95" t="s">
        <v>160</v>
      </c>
      <c r="B1" s="95"/>
      <c r="C1" s="95"/>
      <c r="D1" s="95"/>
      <c r="E1" s="95"/>
      <c r="F1" s="95"/>
      <c r="G1" s="95"/>
      <c r="H1" s="95"/>
      <c r="I1" s="95"/>
    </row>
    <row r="2" spans="1:18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</row>
    <row r="3" spans="1:18">
      <c r="A3" s="3">
        <v>1</v>
      </c>
      <c r="B3" s="1" t="s">
        <v>28</v>
      </c>
      <c r="C3" s="1" t="s">
        <v>58</v>
      </c>
      <c r="D3" s="3">
        <v>118641</v>
      </c>
      <c r="E3" s="3">
        <v>2215223</v>
      </c>
      <c r="F3" s="3">
        <v>11594</v>
      </c>
      <c r="G3" s="2" t="s">
        <v>102</v>
      </c>
      <c r="H3" s="3">
        <v>2025</v>
      </c>
      <c r="I3" s="4">
        <v>5.7</v>
      </c>
      <c r="K3" s="5" t="s">
        <v>13</v>
      </c>
      <c r="L3" s="5" t="s">
        <v>37</v>
      </c>
      <c r="M3" s="5" t="s">
        <v>38</v>
      </c>
      <c r="N3" s="5" t="s">
        <v>39</v>
      </c>
      <c r="O3" s="5" t="s">
        <v>40</v>
      </c>
      <c r="P3" s="5" t="s">
        <v>41</v>
      </c>
      <c r="Q3" s="5" t="s">
        <v>10</v>
      </c>
      <c r="R3" s="5" t="s">
        <v>12</v>
      </c>
    </row>
    <row r="4" spans="1:18">
      <c r="A4" s="3">
        <v>2</v>
      </c>
      <c r="B4" s="1" t="s">
        <v>28</v>
      </c>
      <c r="C4" s="1" t="s">
        <v>161</v>
      </c>
      <c r="D4" s="3">
        <v>118641</v>
      </c>
      <c r="E4" s="3">
        <v>2215222</v>
      </c>
      <c r="F4" s="3">
        <v>11593</v>
      </c>
      <c r="G4" s="2" t="s">
        <v>102</v>
      </c>
      <c r="H4" s="3">
        <v>2025</v>
      </c>
      <c r="I4" s="4">
        <v>6.7</v>
      </c>
      <c r="K4" s="5" t="s">
        <v>11</v>
      </c>
      <c r="L4" s="5">
        <f>COUNTIFS(I3:I14, "&lt;=10", I3:I14, "&gt;=9")</f>
        <v>0</v>
      </c>
      <c r="M4" s="5">
        <f>COUNTIFS(I3:I14, "&lt;9", I3:I14, "&gt;=8")</f>
        <v>1</v>
      </c>
      <c r="N4" s="5">
        <f>COUNTIFS(I3:I14, "&lt;8", I3:I14, "&gt;=7")</f>
        <v>3</v>
      </c>
      <c r="O4" s="5">
        <f>COUNTIFS(I3:I14, "&lt;7", I3:I14, "&gt;=6")</f>
        <v>5</v>
      </c>
      <c r="P4" s="5">
        <f>COUNTIFS(I3:I14, "&lt;6", I3:I14, "&gt;=5")</f>
        <v>2</v>
      </c>
      <c r="Q4" s="5">
        <f>COUNTIF(I3:I14, "GPW")</f>
        <v>1</v>
      </c>
      <c r="R4" s="5">
        <f>L4+M4+N4+O4+P4+Q4</f>
        <v>12</v>
      </c>
    </row>
    <row r="5" spans="1:18">
      <c r="A5" s="3">
        <v>3</v>
      </c>
      <c r="B5" s="1" t="s">
        <v>28</v>
      </c>
      <c r="C5" s="1" t="s">
        <v>162</v>
      </c>
      <c r="D5" s="3">
        <v>118641</v>
      </c>
      <c r="E5" s="3">
        <v>2215225</v>
      </c>
      <c r="F5" s="3">
        <v>11596</v>
      </c>
      <c r="G5" s="2" t="s">
        <v>102</v>
      </c>
      <c r="H5" s="3">
        <v>2025</v>
      </c>
      <c r="I5" s="4">
        <v>7.96</v>
      </c>
    </row>
    <row r="6" spans="1:18">
      <c r="A6" s="3">
        <v>4</v>
      </c>
      <c r="B6" s="1" t="s">
        <v>28</v>
      </c>
      <c r="C6" s="1" t="s">
        <v>163</v>
      </c>
      <c r="D6" s="3">
        <v>118641</v>
      </c>
      <c r="E6" s="3">
        <v>2215221</v>
      </c>
      <c r="F6" s="3">
        <v>11592</v>
      </c>
      <c r="G6" s="2" t="s">
        <v>102</v>
      </c>
      <c r="H6" s="3">
        <v>2025</v>
      </c>
      <c r="I6" s="4">
        <v>6.21</v>
      </c>
    </row>
    <row r="7" spans="1:18">
      <c r="A7" s="3">
        <v>5</v>
      </c>
      <c r="B7" s="1" t="s">
        <v>28</v>
      </c>
      <c r="C7" s="1" t="s">
        <v>164</v>
      </c>
      <c r="D7" s="3">
        <v>118641</v>
      </c>
      <c r="E7" s="3">
        <v>2215214</v>
      </c>
      <c r="F7" s="3">
        <v>11585</v>
      </c>
      <c r="G7" s="2" t="s">
        <v>102</v>
      </c>
      <c r="H7" s="3">
        <v>2025</v>
      </c>
      <c r="I7" s="4">
        <v>7.27</v>
      </c>
    </row>
    <row r="8" spans="1:18">
      <c r="A8" s="20">
        <v>6</v>
      </c>
      <c r="B8" s="23" t="s">
        <v>28</v>
      </c>
      <c r="C8" s="23" t="s">
        <v>165</v>
      </c>
      <c r="D8" s="20">
        <v>118641</v>
      </c>
      <c r="E8" s="20">
        <v>2215209</v>
      </c>
      <c r="F8" s="20">
        <v>11580</v>
      </c>
      <c r="G8" s="2" t="s">
        <v>102</v>
      </c>
      <c r="H8" s="3">
        <v>2025</v>
      </c>
      <c r="I8" s="20">
        <v>6.52</v>
      </c>
    </row>
    <row r="9" spans="1:18">
      <c r="A9" s="3">
        <v>7</v>
      </c>
      <c r="B9" s="1" t="s">
        <v>28</v>
      </c>
      <c r="C9" s="1" t="s">
        <v>166</v>
      </c>
      <c r="D9" s="3">
        <v>118641</v>
      </c>
      <c r="E9" s="3">
        <v>2215207</v>
      </c>
      <c r="F9" s="3">
        <v>11578</v>
      </c>
      <c r="G9" s="2" t="s">
        <v>102</v>
      </c>
      <c r="H9" s="3">
        <v>2025</v>
      </c>
      <c r="I9" s="4">
        <v>7.79</v>
      </c>
    </row>
    <row r="10" spans="1:18">
      <c r="A10" s="20">
        <v>8</v>
      </c>
      <c r="B10" s="23" t="s">
        <v>28</v>
      </c>
      <c r="C10" s="23" t="s">
        <v>167</v>
      </c>
      <c r="D10" s="20">
        <v>118641</v>
      </c>
      <c r="E10" s="20">
        <v>2215160</v>
      </c>
      <c r="F10" s="20">
        <v>11531</v>
      </c>
      <c r="G10" s="2" t="s">
        <v>102</v>
      </c>
      <c r="H10" s="3">
        <v>2025</v>
      </c>
      <c r="I10" s="20">
        <v>6.56</v>
      </c>
    </row>
    <row r="11" spans="1:18">
      <c r="A11" s="3">
        <v>9</v>
      </c>
      <c r="B11" s="1" t="s">
        <v>28</v>
      </c>
      <c r="C11" s="1" t="s">
        <v>168</v>
      </c>
      <c r="D11" s="3">
        <v>118641</v>
      </c>
      <c r="E11" s="3">
        <v>2215145</v>
      </c>
      <c r="F11" s="3">
        <v>11516</v>
      </c>
      <c r="G11" s="2" t="s">
        <v>102</v>
      </c>
      <c r="H11" s="3">
        <v>2025</v>
      </c>
      <c r="I11" s="4">
        <v>6.13</v>
      </c>
    </row>
    <row r="12" spans="1:18">
      <c r="A12" s="20">
        <v>10</v>
      </c>
      <c r="B12" s="23" t="s">
        <v>28</v>
      </c>
      <c r="C12" s="23" t="s">
        <v>169</v>
      </c>
      <c r="D12" s="20">
        <v>118641</v>
      </c>
      <c r="E12" s="20">
        <v>2215191</v>
      </c>
      <c r="F12" s="20">
        <v>11562</v>
      </c>
      <c r="G12" s="2" t="s">
        <v>102</v>
      </c>
      <c r="H12" s="3">
        <v>2025</v>
      </c>
      <c r="I12" s="20">
        <v>8.9600000000000009</v>
      </c>
    </row>
    <row r="13" spans="1:18">
      <c r="A13" s="3">
        <v>11</v>
      </c>
      <c r="B13" s="1" t="s">
        <v>28</v>
      </c>
      <c r="C13" s="1" t="s">
        <v>170</v>
      </c>
      <c r="D13" s="3">
        <v>118641</v>
      </c>
      <c r="E13" s="3">
        <v>2215118</v>
      </c>
      <c r="F13" s="3">
        <v>11489</v>
      </c>
      <c r="G13" s="2" t="s">
        <v>102</v>
      </c>
      <c r="H13" s="3">
        <v>2025</v>
      </c>
      <c r="I13" s="4">
        <v>5.93</v>
      </c>
    </row>
    <row r="14" spans="1:18">
      <c r="A14" s="3">
        <v>12</v>
      </c>
      <c r="B14" s="1" t="s">
        <v>28</v>
      </c>
      <c r="C14" s="1" t="s">
        <v>171</v>
      </c>
      <c r="D14" s="3">
        <v>118641</v>
      </c>
      <c r="E14" s="3">
        <v>2215114</v>
      </c>
      <c r="F14" s="3">
        <v>11485</v>
      </c>
      <c r="G14" s="2" t="s">
        <v>102</v>
      </c>
      <c r="H14" s="3">
        <v>2025</v>
      </c>
      <c r="I14" s="3" t="s">
        <v>10</v>
      </c>
    </row>
  </sheetData>
  <sortState ref="C3:I13">
    <sortCondition descending="1" ref="I3:I13"/>
  </sortState>
  <mergeCells count="1">
    <mergeCell ref="A1:I1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R17"/>
  <sheetViews>
    <sheetView workbookViewId="0">
      <selection activeCell="C18" sqref="C18"/>
    </sheetView>
  </sheetViews>
  <sheetFormatPr defaultRowHeight="15"/>
  <cols>
    <col min="2" max="2" width="11.7109375" bestFit="1" customWidth="1"/>
    <col min="3" max="3" width="21.7109375" bestFit="1" customWidth="1"/>
    <col min="4" max="4" width="7" bestFit="1" customWidth="1"/>
    <col min="7" max="7" width="18.7109375" bestFit="1" customWidth="1"/>
    <col min="8" max="8" width="14.42578125" bestFit="1" customWidth="1"/>
    <col min="11" max="11" width="14.85546875" bestFit="1" customWidth="1"/>
    <col min="12" max="12" width="15.85546875" bestFit="1" customWidth="1"/>
    <col min="13" max="16" width="14.85546875" bestFit="1" customWidth="1"/>
    <col min="17" max="17" width="5.5703125" bestFit="1" customWidth="1"/>
  </cols>
  <sheetData>
    <row r="1" spans="1:18" ht="46.5" customHeight="1">
      <c r="A1" s="98" t="s">
        <v>605</v>
      </c>
      <c r="B1" s="95"/>
      <c r="C1" s="95"/>
      <c r="D1" s="95"/>
      <c r="E1" s="95"/>
      <c r="F1" s="95"/>
      <c r="G1" s="95"/>
      <c r="H1" s="95"/>
      <c r="I1" s="95"/>
    </row>
    <row r="2" spans="1:18">
      <c r="A2" s="52" t="s">
        <v>0</v>
      </c>
      <c r="B2" s="52" t="s">
        <v>1</v>
      </c>
      <c r="C2" s="52" t="s">
        <v>2</v>
      </c>
      <c r="D2" s="52" t="s">
        <v>3</v>
      </c>
      <c r="E2" s="52" t="s">
        <v>4</v>
      </c>
      <c r="F2" s="52" t="s">
        <v>5</v>
      </c>
      <c r="G2" s="52" t="s">
        <v>6</v>
      </c>
      <c r="H2" s="52" t="s">
        <v>7</v>
      </c>
      <c r="I2" s="52" t="s">
        <v>8</v>
      </c>
    </row>
    <row r="3" spans="1:18">
      <c r="A3" s="3">
        <v>1</v>
      </c>
      <c r="B3" s="3"/>
      <c r="C3" s="1" t="s">
        <v>606</v>
      </c>
      <c r="D3" s="3"/>
      <c r="E3" s="3"/>
      <c r="F3" s="3"/>
      <c r="G3" s="2"/>
      <c r="H3" s="3"/>
      <c r="I3" s="21"/>
      <c r="K3" s="5" t="s">
        <v>13</v>
      </c>
      <c r="L3" s="5" t="s">
        <v>37</v>
      </c>
      <c r="M3" s="5" t="s">
        <v>38</v>
      </c>
      <c r="N3" s="5" t="s">
        <v>39</v>
      </c>
      <c r="O3" s="5" t="s">
        <v>40</v>
      </c>
      <c r="P3" s="5" t="s">
        <v>41</v>
      </c>
      <c r="Q3" s="5" t="s">
        <v>10</v>
      </c>
      <c r="R3" s="5" t="s">
        <v>12</v>
      </c>
    </row>
    <row r="4" spans="1:18">
      <c r="A4" s="78"/>
      <c r="B4" s="78"/>
      <c r="C4" s="79"/>
      <c r="D4" s="78"/>
      <c r="E4" s="78"/>
      <c r="F4" s="78"/>
      <c r="G4" s="80"/>
      <c r="H4" s="78"/>
      <c r="I4" s="81"/>
      <c r="K4" s="5" t="s">
        <v>11</v>
      </c>
      <c r="L4" s="5">
        <f>COUNTIFS(I3:I6, "&lt;=10", I3:I6, "&gt;=9")</f>
        <v>0</v>
      </c>
      <c r="M4" s="5">
        <f>COUNTIFS(I3:I6, "&lt;9", I3:I6, "&gt;=8")</f>
        <v>0</v>
      </c>
      <c r="N4" s="5">
        <f>COUNTIFS(I3:I6, "&lt;8", I3:I6, "&gt;=7")</f>
        <v>0</v>
      </c>
      <c r="O4" s="5">
        <f>COUNTIFS(I3:I6, "&lt;7", I3:I6, "&gt;=6")</f>
        <v>0</v>
      </c>
      <c r="P4" s="5">
        <f>COUNTIFS(I3:I6, "&lt;6", I3:I6, "&gt;=5")</f>
        <v>0</v>
      </c>
      <c r="Q4" s="5">
        <f>COUNTIF(I3:I6, "GPW")</f>
        <v>0</v>
      </c>
      <c r="R4" s="5">
        <f>L4+M4+N4+O4+P4+Q4</f>
        <v>0</v>
      </c>
    </row>
    <row r="5" spans="1:18">
      <c r="A5" s="78"/>
      <c r="B5" s="78"/>
      <c r="C5" s="79"/>
      <c r="D5" s="78"/>
      <c r="E5" s="78"/>
      <c r="F5" s="78"/>
      <c r="G5" s="80"/>
      <c r="H5" s="78"/>
      <c r="I5" s="82"/>
    </row>
    <row r="6" spans="1:18">
      <c r="A6" s="78"/>
      <c r="B6" s="78"/>
      <c r="C6" s="79"/>
      <c r="D6" s="78"/>
      <c r="E6" s="78"/>
      <c r="F6" s="78"/>
      <c r="G6" s="80"/>
      <c r="H6" s="78"/>
      <c r="I6" s="82"/>
    </row>
    <row r="7" spans="1:18">
      <c r="A7" s="78"/>
      <c r="B7" s="78"/>
      <c r="C7" s="79"/>
      <c r="D7" s="78"/>
      <c r="E7" s="78"/>
      <c r="F7" s="78"/>
      <c r="G7" s="80"/>
      <c r="H7" s="78"/>
      <c r="I7" s="81"/>
    </row>
    <row r="8" spans="1:18">
      <c r="A8" s="7"/>
      <c r="B8" s="7"/>
      <c r="D8" s="7"/>
      <c r="E8" s="7"/>
      <c r="F8" s="7"/>
      <c r="G8" s="8"/>
      <c r="H8" s="7"/>
      <c r="I8" s="26"/>
    </row>
    <row r="9" spans="1:18">
      <c r="A9" s="7"/>
      <c r="B9" s="7"/>
      <c r="D9" s="7"/>
      <c r="E9" s="7"/>
      <c r="F9" s="7"/>
      <c r="G9" s="8"/>
      <c r="H9" s="7"/>
      <c r="I9" s="26"/>
    </row>
    <row r="10" spans="1:18">
      <c r="A10" s="7"/>
      <c r="B10" s="7"/>
      <c r="D10" s="7"/>
      <c r="E10" s="7"/>
      <c r="F10" s="7"/>
      <c r="G10" s="8"/>
      <c r="H10" s="7"/>
      <c r="I10" s="27"/>
    </row>
    <row r="11" spans="1:18">
      <c r="A11" s="7"/>
      <c r="B11" s="7"/>
      <c r="D11" s="7"/>
      <c r="E11" s="7"/>
      <c r="F11" s="7"/>
      <c r="G11" s="8"/>
      <c r="H11" s="7"/>
      <c r="I11" s="26"/>
    </row>
    <row r="12" spans="1:18">
      <c r="A12" s="7"/>
      <c r="B12" s="7"/>
      <c r="D12" s="7"/>
      <c r="E12" s="7"/>
      <c r="F12" s="7"/>
      <c r="G12" s="8"/>
      <c r="H12" s="7"/>
      <c r="I12" s="26"/>
    </row>
    <row r="13" spans="1:18">
      <c r="A13" s="7"/>
      <c r="G13" s="8"/>
      <c r="H13" s="7"/>
      <c r="I13" s="26"/>
    </row>
    <row r="14" spans="1:18">
      <c r="A14" s="7"/>
      <c r="G14" s="8"/>
      <c r="H14" s="7"/>
      <c r="I14" s="27"/>
    </row>
    <row r="15" spans="1:18">
      <c r="A15" s="7"/>
      <c r="G15" s="8"/>
      <c r="H15" s="7"/>
      <c r="I15" s="26"/>
    </row>
    <row r="16" spans="1:18">
      <c r="A16" s="7"/>
      <c r="G16" s="8"/>
      <c r="H16" s="7"/>
      <c r="I16" s="27"/>
    </row>
    <row r="17" spans="1:9">
      <c r="A17" s="7"/>
      <c r="G17" s="8"/>
      <c r="H17" s="7"/>
      <c r="I17" s="26"/>
    </row>
  </sheetData>
  <sortState ref="A3:I15">
    <sortCondition descending="1" ref="I3:I15"/>
  </sortState>
  <mergeCells count="1">
    <mergeCell ref="A1:I1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R14"/>
  <sheetViews>
    <sheetView topLeftCell="B1" workbookViewId="0">
      <selection activeCell="Q5" sqref="Q5"/>
    </sheetView>
  </sheetViews>
  <sheetFormatPr defaultRowHeight="15"/>
  <cols>
    <col min="2" max="2" width="12.42578125" bestFit="1" customWidth="1"/>
    <col min="3" max="3" width="19.7109375" bestFit="1" customWidth="1"/>
    <col min="7" max="7" width="18.7109375" bestFit="1" customWidth="1"/>
    <col min="8" max="8" width="14.42578125" bestFit="1" customWidth="1"/>
    <col min="11" max="11" width="14.85546875" bestFit="1" customWidth="1"/>
    <col min="12" max="12" width="15.85546875" bestFit="1" customWidth="1"/>
    <col min="13" max="16" width="14.85546875" bestFit="1" customWidth="1"/>
    <col min="17" max="17" width="5.5703125" bestFit="1" customWidth="1"/>
  </cols>
  <sheetData>
    <row r="1" spans="1:18" ht="49.5" customHeight="1">
      <c r="A1" s="95" t="s">
        <v>139</v>
      </c>
      <c r="B1" s="95"/>
      <c r="C1" s="95"/>
      <c r="D1" s="95"/>
      <c r="E1" s="95"/>
      <c r="F1" s="95"/>
      <c r="G1" s="95"/>
      <c r="H1" s="95"/>
      <c r="I1" s="95"/>
    </row>
    <row r="2" spans="1:18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</row>
    <row r="3" spans="1:18">
      <c r="A3" s="3">
        <v>1</v>
      </c>
      <c r="B3" s="3" t="s">
        <v>30</v>
      </c>
      <c r="C3" s="1" t="s">
        <v>140</v>
      </c>
      <c r="D3" s="1">
        <v>118641</v>
      </c>
      <c r="E3" s="1">
        <v>2215219</v>
      </c>
      <c r="F3" s="1">
        <v>11590</v>
      </c>
      <c r="G3" s="2" t="s">
        <v>102</v>
      </c>
      <c r="H3" s="3">
        <v>2025</v>
      </c>
      <c r="I3" s="4">
        <v>7.52</v>
      </c>
      <c r="K3" s="5" t="s">
        <v>13</v>
      </c>
      <c r="L3" s="5" t="s">
        <v>37</v>
      </c>
      <c r="M3" s="5" t="s">
        <v>38</v>
      </c>
      <c r="N3" s="5" t="s">
        <v>39</v>
      </c>
      <c r="O3" s="5" t="s">
        <v>40</v>
      </c>
      <c r="P3" s="5" t="s">
        <v>41</v>
      </c>
      <c r="Q3" s="5" t="s">
        <v>10</v>
      </c>
      <c r="R3" s="5" t="s">
        <v>12</v>
      </c>
    </row>
    <row r="4" spans="1:18">
      <c r="A4" s="3">
        <v>2</v>
      </c>
      <c r="B4" s="3" t="s">
        <v>30</v>
      </c>
      <c r="C4" s="1" t="s">
        <v>141</v>
      </c>
      <c r="D4" s="1">
        <v>118641</v>
      </c>
      <c r="E4" s="1">
        <v>2215218</v>
      </c>
      <c r="F4" s="1">
        <v>11589</v>
      </c>
      <c r="G4" s="2" t="s">
        <v>102</v>
      </c>
      <c r="H4" s="3">
        <v>2025</v>
      </c>
      <c r="I4" s="3">
        <v>8.01</v>
      </c>
      <c r="K4" s="5" t="s">
        <v>11</v>
      </c>
      <c r="L4" s="5">
        <f>COUNTIFS(I3:I10, "&lt;=10", I3:I10, "&gt;=9")</f>
        <v>0</v>
      </c>
      <c r="M4" s="5">
        <f>COUNTIFS(I3:I10, "&lt;9", I3:I10, "&gt;=8")</f>
        <v>6</v>
      </c>
      <c r="N4" s="5">
        <f>COUNTIFS(I3:I10, "&lt;8", I3:I10, "&gt;=7")</f>
        <v>2</v>
      </c>
      <c r="O4" s="5">
        <f>COUNTIFS(I3:I10, "&lt;7", I3:I10, "&gt;=6")</f>
        <v>0</v>
      </c>
      <c r="P4" s="5">
        <f>COUNTIFS(I3:I10, "&lt;6", I3:I10, "&gt;=5")</f>
        <v>0</v>
      </c>
      <c r="Q4" s="5">
        <f>COUNTIF(I3:I10, "GPW")</f>
        <v>0</v>
      </c>
      <c r="R4" s="5">
        <f>L4+M4+N4+O4+P4+Q4</f>
        <v>8</v>
      </c>
    </row>
    <row r="5" spans="1:18">
      <c r="A5" s="3">
        <v>3</v>
      </c>
      <c r="B5" s="3" t="s">
        <v>30</v>
      </c>
      <c r="C5" s="1" t="s">
        <v>142</v>
      </c>
      <c r="D5" s="1">
        <v>118641</v>
      </c>
      <c r="E5" s="1">
        <v>2215199</v>
      </c>
      <c r="F5" s="1">
        <v>11570</v>
      </c>
      <c r="G5" s="2" t="s">
        <v>102</v>
      </c>
      <c r="H5" s="3">
        <v>2025</v>
      </c>
      <c r="I5" s="4">
        <v>7.58</v>
      </c>
    </row>
    <row r="6" spans="1:18">
      <c r="A6" s="3">
        <v>4</v>
      </c>
      <c r="B6" s="3" t="s">
        <v>30</v>
      </c>
      <c r="C6" s="1" t="s">
        <v>143</v>
      </c>
      <c r="D6" s="1">
        <v>118641</v>
      </c>
      <c r="E6" s="1">
        <v>2215146</v>
      </c>
      <c r="F6" s="1">
        <v>11517</v>
      </c>
      <c r="G6" s="2" t="s">
        <v>102</v>
      </c>
      <c r="H6" s="3">
        <v>2025</v>
      </c>
      <c r="I6" s="3">
        <v>8.49</v>
      </c>
    </row>
    <row r="7" spans="1:18">
      <c r="A7" s="3">
        <v>5</v>
      </c>
      <c r="B7" s="3" t="s">
        <v>30</v>
      </c>
      <c r="C7" s="1" t="s">
        <v>144</v>
      </c>
      <c r="D7" s="1">
        <v>118641</v>
      </c>
      <c r="E7" s="1">
        <v>2215141</v>
      </c>
      <c r="F7" s="1">
        <v>11512</v>
      </c>
      <c r="G7" s="2" t="s">
        <v>102</v>
      </c>
      <c r="H7" s="3">
        <v>2025</v>
      </c>
      <c r="I7" s="4">
        <v>8.23</v>
      </c>
    </row>
    <row r="8" spans="1:18">
      <c r="A8" s="3">
        <v>6</v>
      </c>
      <c r="B8" s="3" t="s">
        <v>30</v>
      </c>
      <c r="C8" s="1" t="s">
        <v>145</v>
      </c>
      <c r="D8" s="1">
        <v>118641</v>
      </c>
      <c r="E8" s="1">
        <v>2215172</v>
      </c>
      <c r="F8" s="1">
        <v>11543</v>
      </c>
      <c r="G8" s="2" t="s">
        <v>102</v>
      </c>
      <c r="H8" s="3">
        <v>2025</v>
      </c>
      <c r="I8" s="3">
        <v>8.41</v>
      </c>
    </row>
    <row r="9" spans="1:18">
      <c r="A9" s="3">
        <v>7</v>
      </c>
      <c r="B9" s="3" t="s">
        <v>30</v>
      </c>
      <c r="C9" s="1" t="s">
        <v>146</v>
      </c>
      <c r="D9" s="1">
        <v>118641</v>
      </c>
      <c r="E9" s="1">
        <v>2215126</v>
      </c>
      <c r="F9" s="1">
        <v>11497</v>
      </c>
      <c r="G9" s="2" t="s">
        <v>102</v>
      </c>
      <c r="H9" s="3">
        <v>2025</v>
      </c>
      <c r="I9" s="3">
        <v>8.1300000000000008</v>
      </c>
    </row>
    <row r="10" spans="1:18">
      <c r="A10" s="3">
        <v>8</v>
      </c>
      <c r="B10" s="3" t="s">
        <v>30</v>
      </c>
      <c r="C10" s="1" t="s">
        <v>84</v>
      </c>
      <c r="D10" s="1">
        <v>118641</v>
      </c>
      <c r="E10" s="1">
        <v>2215123</v>
      </c>
      <c r="F10" s="1">
        <v>11494</v>
      </c>
      <c r="G10" s="2" t="s">
        <v>102</v>
      </c>
      <c r="H10" s="3">
        <v>2025</v>
      </c>
      <c r="I10" s="4">
        <v>8.48</v>
      </c>
    </row>
    <row r="11" spans="1:18">
      <c r="A11" s="78"/>
      <c r="B11" s="78"/>
      <c r="C11" s="79"/>
      <c r="D11" s="79"/>
      <c r="E11" s="79"/>
      <c r="F11" s="79"/>
      <c r="G11" s="80"/>
      <c r="H11" s="78"/>
      <c r="I11" s="83"/>
    </row>
    <row r="12" spans="1:18">
      <c r="A12" s="78"/>
      <c r="B12" s="78"/>
      <c r="C12" s="79"/>
      <c r="D12" s="79"/>
      <c r="E12" s="79"/>
      <c r="F12" s="79"/>
      <c r="G12" s="80"/>
      <c r="H12" s="78"/>
      <c r="I12" s="83"/>
    </row>
    <row r="13" spans="1:18">
      <c r="A13" s="78"/>
      <c r="B13" s="78"/>
      <c r="C13" s="79"/>
      <c r="D13" s="79"/>
      <c r="E13" s="79"/>
      <c r="F13" s="79"/>
      <c r="G13" s="80"/>
      <c r="H13" s="78"/>
      <c r="I13" s="83"/>
    </row>
    <row r="14" spans="1:18">
      <c r="A14" s="7"/>
      <c r="B14" s="7"/>
      <c r="G14" s="8"/>
      <c r="H14" s="7"/>
      <c r="I14" s="9"/>
    </row>
  </sheetData>
  <sortState ref="C3:I14">
    <sortCondition descending="1" ref="I3:I14"/>
  </sortState>
  <mergeCells count="1">
    <mergeCell ref="A1:I1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R37"/>
  <sheetViews>
    <sheetView topLeftCell="A3" workbookViewId="0">
      <selection activeCell="K4" sqref="K4"/>
    </sheetView>
  </sheetViews>
  <sheetFormatPr defaultRowHeight="15"/>
  <cols>
    <col min="2" max="2" width="11.7109375" bestFit="1" customWidth="1"/>
    <col min="3" max="3" width="27.5703125" customWidth="1"/>
    <col min="6" max="6" width="9" bestFit="1" customWidth="1"/>
    <col min="7" max="7" width="18.7109375" bestFit="1" customWidth="1"/>
    <col min="8" max="8" width="14.42578125" bestFit="1" customWidth="1"/>
    <col min="11" max="11" width="14.85546875" bestFit="1" customWidth="1"/>
    <col min="12" max="12" width="15.85546875" bestFit="1" customWidth="1"/>
    <col min="13" max="16" width="14.85546875" bestFit="1" customWidth="1"/>
  </cols>
  <sheetData>
    <row r="1" spans="1:18" ht="52.5" customHeight="1">
      <c r="A1" s="95" t="s">
        <v>53</v>
      </c>
      <c r="B1" s="95"/>
      <c r="C1" s="95"/>
      <c r="D1" s="95"/>
      <c r="E1" s="95"/>
      <c r="F1" s="95"/>
      <c r="G1" s="95"/>
      <c r="H1" s="95"/>
      <c r="I1" s="95"/>
    </row>
    <row r="2" spans="1:18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</row>
    <row r="3" spans="1:18">
      <c r="A3" s="3">
        <v>1</v>
      </c>
      <c r="B3" s="33" t="s">
        <v>15</v>
      </c>
      <c r="C3" s="59" t="s">
        <v>607</v>
      </c>
      <c r="D3" s="1">
        <v>51411823</v>
      </c>
      <c r="E3" s="2">
        <v>79</v>
      </c>
      <c r="F3" s="53">
        <v>1173</v>
      </c>
      <c r="G3" s="2" t="s">
        <v>51</v>
      </c>
      <c r="H3" s="2">
        <v>2025</v>
      </c>
      <c r="I3" s="2">
        <v>5.54</v>
      </c>
    </row>
    <row r="4" spans="1:18">
      <c r="A4" s="3">
        <v>2</v>
      </c>
      <c r="B4" s="33" t="s">
        <v>15</v>
      </c>
      <c r="C4" s="59" t="s">
        <v>608</v>
      </c>
      <c r="D4" s="1">
        <v>51411823</v>
      </c>
      <c r="E4" s="2">
        <v>80</v>
      </c>
      <c r="F4" s="53">
        <v>295</v>
      </c>
      <c r="G4" s="2" t="s">
        <v>51</v>
      </c>
      <c r="H4" s="2">
        <v>2025</v>
      </c>
      <c r="I4" s="2">
        <v>6.54</v>
      </c>
    </row>
    <row r="5" spans="1:18">
      <c r="A5" s="3">
        <v>3</v>
      </c>
      <c r="B5" s="33" t="s">
        <v>15</v>
      </c>
      <c r="C5" s="59" t="s">
        <v>609</v>
      </c>
      <c r="D5" s="1">
        <v>51411823</v>
      </c>
      <c r="E5" s="2">
        <v>82</v>
      </c>
      <c r="F5" s="53">
        <v>8352</v>
      </c>
      <c r="G5" s="2" t="s">
        <v>54</v>
      </c>
      <c r="H5" s="2">
        <v>2025</v>
      </c>
      <c r="I5" s="2" t="s">
        <v>10</v>
      </c>
    </row>
    <row r="6" spans="1:18">
      <c r="A6" s="3">
        <v>4</v>
      </c>
      <c r="B6" s="33" t="s">
        <v>15</v>
      </c>
      <c r="C6" s="59" t="s">
        <v>610</v>
      </c>
      <c r="D6" s="1">
        <v>51411823</v>
      </c>
      <c r="E6" s="2">
        <v>83</v>
      </c>
      <c r="F6" s="53">
        <v>10215</v>
      </c>
      <c r="G6" s="2" t="s">
        <v>51</v>
      </c>
      <c r="H6" s="2">
        <v>2025</v>
      </c>
      <c r="I6" s="2">
        <v>6.46</v>
      </c>
    </row>
    <row r="7" spans="1:18">
      <c r="A7" s="3">
        <v>5</v>
      </c>
      <c r="B7" s="33" t="s">
        <v>15</v>
      </c>
      <c r="C7" s="59" t="s">
        <v>611</v>
      </c>
      <c r="D7" s="1">
        <v>51411823</v>
      </c>
      <c r="E7" s="2">
        <v>87</v>
      </c>
      <c r="F7" s="53">
        <v>8013</v>
      </c>
      <c r="G7" s="2" t="s">
        <v>51</v>
      </c>
      <c r="H7" s="2">
        <v>2025</v>
      </c>
      <c r="I7" s="2" t="s">
        <v>10</v>
      </c>
    </row>
    <row r="8" spans="1:18">
      <c r="A8" s="3">
        <v>6</v>
      </c>
      <c r="B8" s="33" t="s">
        <v>15</v>
      </c>
      <c r="C8" s="59" t="s">
        <v>612</v>
      </c>
      <c r="D8" s="1">
        <v>51411823</v>
      </c>
      <c r="E8" s="2">
        <v>92</v>
      </c>
      <c r="F8" s="53">
        <v>5667</v>
      </c>
      <c r="G8" s="2" t="s">
        <v>51</v>
      </c>
      <c r="H8" s="2">
        <v>2025</v>
      </c>
      <c r="I8" s="2">
        <v>7.63</v>
      </c>
      <c r="K8" s="6"/>
      <c r="L8" s="6"/>
      <c r="M8" s="6"/>
      <c r="N8" s="6"/>
      <c r="O8" s="6"/>
      <c r="P8" s="6"/>
      <c r="Q8" s="6"/>
      <c r="R8" s="6"/>
    </row>
    <row r="9" spans="1:18">
      <c r="A9" s="3">
        <v>7</v>
      </c>
      <c r="B9" s="33" t="s">
        <v>15</v>
      </c>
      <c r="C9" s="59" t="s">
        <v>613</v>
      </c>
      <c r="D9" s="1">
        <v>51411823</v>
      </c>
      <c r="E9" s="2">
        <v>93</v>
      </c>
      <c r="F9" s="53">
        <v>4524</v>
      </c>
      <c r="G9" s="2" t="s">
        <v>51</v>
      </c>
      <c r="H9" s="2">
        <v>2025</v>
      </c>
      <c r="I9" s="2" t="s">
        <v>10</v>
      </c>
      <c r="K9" s="5" t="s">
        <v>13</v>
      </c>
      <c r="L9" s="5" t="s">
        <v>37</v>
      </c>
      <c r="M9" s="5" t="s">
        <v>38</v>
      </c>
      <c r="N9" s="5" t="s">
        <v>39</v>
      </c>
      <c r="O9" s="5" t="s">
        <v>40</v>
      </c>
      <c r="P9" s="5" t="s">
        <v>41</v>
      </c>
      <c r="Q9" s="5" t="s">
        <v>10</v>
      </c>
      <c r="R9" s="5" t="s">
        <v>12</v>
      </c>
    </row>
    <row r="10" spans="1:18">
      <c r="A10" s="3">
        <v>8</v>
      </c>
      <c r="B10" s="33" t="s">
        <v>15</v>
      </c>
      <c r="C10" s="59" t="s">
        <v>614</v>
      </c>
      <c r="D10" s="1">
        <v>51411823</v>
      </c>
      <c r="E10" s="2">
        <v>94</v>
      </c>
      <c r="F10" s="53">
        <v>4525</v>
      </c>
      <c r="G10" s="2" t="s">
        <v>51</v>
      </c>
      <c r="H10" s="2">
        <v>2025</v>
      </c>
      <c r="I10" s="54">
        <v>5.58</v>
      </c>
      <c r="K10" s="5" t="s">
        <v>11</v>
      </c>
      <c r="L10" s="5">
        <f>COUNTIFS(I3:I28, "&lt;=10", I3:I28, "&gt;=9")</f>
        <v>0</v>
      </c>
      <c r="M10" s="5">
        <f>COUNTIFS(I3:I28, "&lt;9", I3:I28, "&gt;=8")</f>
        <v>0</v>
      </c>
      <c r="N10" s="5">
        <f>COUNTIFS(I3:I28, "&lt;8", I3:I28, "&gt;=7")</f>
        <v>5</v>
      </c>
      <c r="O10" s="5">
        <f>COUNTIFS(I3:I28, "&lt;7", I3:I28, "&gt;=6")</f>
        <v>9</v>
      </c>
      <c r="P10" s="5">
        <f>COUNTIFS(I3:I28, "&lt;6", I3:I28, "&gt;=5")</f>
        <v>5</v>
      </c>
      <c r="Q10" s="5">
        <f>COUNTIF(I3:I28, "GPW")</f>
        <v>7</v>
      </c>
      <c r="R10" s="5">
        <f>L10+M10+N10+O10+P10+Q10</f>
        <v>26</v>
      </c>
    </row>
    <row r="11" spans="1:18">
      <c r="A11" s="3">
        <v>9</v>
      </c>
      <c r="B11" s="33" t="s">
        <v>15</v>
      </c>
      <c r="C11" s="59" t="s">
        <v>299</v>
      </c>
      <c r="D11" s="1">
        <v>51411823</v>
      </c>
      <c r="E11" s="2">
        <v>97</v>
      </c>
      <c r="F11" s="53">
        <v>409</v>
      </c>
      <c r="G11" s="2" t="s">
        <v>51</v>
      </c>
      <c r="H11" s="2">
        <v>2025</v>
      </c>
      <c r="I11" s="54">
        <v>6.33</v>
      </c>
    </row>
    <row r="12" spans="1:18">
      <c r="A12" s="3">
        <v>10</v>
      </c>
      <c r="B12" s="55" t="s">
        <v>15</v>
      </c>
      <c r="C12" s="60" t="s">
        <v>78</v>
      </c>
      <c r="D12" s="1">
        <v>51411823</v>
      </c>
      <c r="E12" s="44">
        <v>98</v>
      </c>
      <c r="F12" s="56">
        <v>10366</v>
      </c>
      <c r="G12" s="2" t="s">
        <v>51</v>
      </c>
      <c r="H12" s="2">
        <v>2025</v>
      </c>
      <c r="I12" s="57">
        <v>6.96</v>
      </c>
    </row>
    <row r="13" spans="1:18">
      <c r="A13" s="3">
        <v>11</v>
      </c>
      <c r="B13" s="3" t="s">
        <v>15</v>
      </c>
      <c r="C13" s="61" t="s">
        <v>568</v>
      </c>
      <c r="D13" s="1">
        <v>51411823</v>
      </c>
      <c r="E13" s="2">
        <v>99</v>
      </c>
      <c r="F13" s="2">
        <v>13009</v>
      </c>
      <c r="G13" s="2" t="s">
        <v>51</v>
      </c>
      <c r="H13" s="2">
        <v>2025</v>
      </c>
      <c r="I13" s="2" t="s">
        <v>10</v>
      </c>
    </row>
    <row r="14" spans="1:18">
      <c r="A14" s="3">
        <v>12</v>
      </c>
      <c r="B14" s="3" t="s">
        <v>15</v>
      </c>
      <c r="C14" s="61" t="s">
        <v>615</v>
      </c>
      <c r="D14" s="1">
        <v>51411823</v>
      </c>
      <c r="E14" s="2">
        <v>101</v>
      </c>
      <c r="F14" s="2">
        <v>10370</v>
      </c>
      <c r="G14" s="2" t="s">
        <v>51</v>
      </c>
      <c r="H14" s="2">
        <v>2025</v>
      </c>
      <c r="I14" s="2">
        <v>6.38</v>
      </c>
    </row>
    <row r="15" spans="1:18">
      <c r="A15" s="3">
        <v>13</v>
      </c>
      <c r="B15" s="3" t="s">
        <v>15</v>
      </c>
      <c r="C15" s="61" t="s">
        <v>616</v>
      </c>
      <c r="D15" s="1">
        <v>51411823</v>
      </c>
      <c r="E15" s="2">
        <v>102</v>
      </c>
      <c r="F15" s="2">
        <v>948</v>
      </c>
      <c r="G15" s="2" t="s">
        <v>51</v>
      </c>
      <c r="H15" s="2">
        <v>2025</v>
      </c>
      <c r="I15" s="2" t="s">
        <v>10</v>
      </c>
    </row>
    <row r="16" spans="1:18">
      <c r="A16" s="3">
        <v>14</v>
      </c>
      <c r="B16" s="3" t="s">
        <v>15</v>
      </c>
      <c r="C16" s="61" t="s">
        <v>617</v>
      </c>
      <c r="D16" s="1">
        <v>51411823</v>
      </c>
      <c r="E16" s="2">
        <v>103</v>
      </c>
      <c r="F16" s="2">
        <v>8108</v>
      </c>
      <c r="G16" s="2" t="s">
        <v>51</v>
      </c>
      <c r="H16" s="2">
        <v>2025</v>
      </c>
      <c r="I16" s="2">
        <v>6.08</v>
      </c>
    </row>
    <row r="17" spans="1:9">
      <c r="A17" s="3">
        <v>15</v>
      </c>
      <c r="B17" s="3" t="s">
        <v>15</v>
      </c>
      <c r="C17" s="61" t="s">
        <v>618</v>
      </c>
      <c r="D17" s="1">
        <v>51411823</v>
      </c>
      <c r="E17" s="2">
        <v>105</v>
      </c>
      <c r="F17" s="2">
        <v>1579</v>
      </c>
      <c r="G17" s="2" t="s">
        <v>51</v>
      </c>
      <c r="H17" s="2">
        <v>2025</v>
      </c>
      <c r="I17" s="2" t="s">
        <v>10</v>
      </c>
    </row>
    <row r="18" spans="1:9">
      <c r="A18" s="3">
        <v>16</v>
      </c>
      <c r="B18" s="3" t="s">
        <v>15</v>
      </c>
      <c r="C18" s="61" t="s">
        <v>619</v>
      </c>
      <c r="D18" s="1">
        <v>51411823</v>
      </c>
      <c r="E18" s="2">
        <v>106</v>
      </c>
      <c r="F18" s="2">
        <v>13032</v>
      </c>
      <c r="G18" s="2" t="s">
        <v>51</v>
      </c>
      <c r="H18" s="2">
        <v>2025</v>
      </c>
      <c r="I18" s="2">
        <v>6.75</v>
      </c>
    </row>
    <row r="19" spans="1:9">
      <c r="A19" s="3">
        <v>17</v>
      </c>
      <c r="B19" s="3" t="s">
        <v>15</v>
      </c>
      <c r="C19" s="61" t="s">
        <v>71</v>
      </c>
      <c r="D19" s="1">
        <v>51411823</v>
      </c>
      <c r="E19" s="2">
        <v>107</v>
      </c>
      <c r="F19" s="2">
        <v>5818</v>
      </c>
      <c r="G19" s="2" t="s">
        <v>51</v>
      </c>
      <c r="H19" s="2">
        <v>2025</v>
      </c>
      <c r="I19" s="2">
        <v>7.58</v>
      </c>
    </row>
    <row r="20" spans="1:9">
      <c r="A20" s="3">
        <v>18</v>
      </c>
      <c r="B20" s="3" t="s">
        <v>15</v>
      </c>
      <c r="C20" s="61" t="s">
        <v>620</v>
      </c>
      <c r="D20" s="1">
        <v>51411823</v>
      </c>
      <c r="E20" s="2">
        <v>110</v>
      </c>
      <c r="F20" s="2">
        <v>9763</v>
      </c>
      <c r="G20" s="2" t="s">
        <v>54</v>
      </c>
      <c r="H20" s="2">
        <v>2025</v>
      </c>
      <c r="I20" s="2">
        <v>5.88</v>
      </c>
    </row>
    <row r="21" spans="1:9" ht="15.6" customHeight="1">
      <c r="A21" s="3">
        <v>19</v>
      </c>
      <c r="B21" s="3" t="s">
        <v>15</v>
      </c>
      <c r="C21" s="61" t="s">
        <v>621</v>
      </c>
      <c r="D21" s="1">
        <v>51411823</v>
      </c>
      <c r="E21" s="2">
        <v>111</v>
      </c>
      <c r="F21" s="2">
        <v>5824</v>
      </c>
      <c r="G21" s="2" t="s">
        <v>51</v>
      </c>
      <c r="H21" s="2">
        <v>2025</v>
      </c>
      <c r="I21" s="54" t="s">
        <v>10</v>
      </c>
    </row>
    <row r="22" spans="1:9">
      <c r="A22" s="3">
        <v>20</v>
      </c>
      <c r="B22" s="3" t="s">
        <v>15</v>
      </c>
      <c r="C22" s="61" t="s">
        <v>501</v>
      </c>
      <c r="D22" s="1">
        <v>51411823</v>
      </c>
      <c r="E22" s="2">
        <v>112</v>
      </c>
      <c r="F22" s="2">
        <v>6322</v>
      </c>
      <c r="G22" s="2" t="s">
        <v>51</v>
      </c>
      <c r="H22" s="2">
        <v>2025</v>
      </c>
      <c r="I22" s="54">
        <v>5.88</v>
      </c>
    </row>
    <row r="23" spans="1:9">
      <c r="A23" s="3">
        <v>21</v>
      </c>
      <c r="B23" s="3" t="s">
        <v>15</v>
      </c>
      <c r="C23" s="61" t="s">
        <v>622</v>
      </c>
      <c r="D23" s="1">
        <v>51411823</v>
      </c>
      <c r="E23" s="2">
        <v>113</v>
      </c>
      <c r="F23" s="2">
        <v>10463</v>
      </c>
      <c r="G23" s="2" t="s">
        <v>51</v>
      </c>
      <c r="H23" s="2">
        <v>2025</v>
      </c>
      <c r="I23" s="2">
        <v>6.33</v>
      </c>
    </row>
    <row r="24" spans="1:9">
      <c r="A24" s="3">
        <v>22</v>
      </c>
      <c r="B24" s="3" t="s">
        <v>15</v>
      </c>
      <c r="C24" s="61" t="s">
        <v>623</v>
      </c>
      <c r="D24" s="1">
        <v>51411823</v>
      </c>
      <c r="E24" s="2">
        <v>114</v>
      </c>
      <c r="F24" s="2">
        <v>8168</v>
      </c>
      <c r="G24" s="2" t="s">
        <v>51</v>
      </c>
      <c r="H24" s="2">
        <v>2025</v>
      </c>
      <c r="I24" s="2">
        <v>7.04</v>
      </c>
    </row>
    <row r="25" spans="1:9">
      <c r="A25" s="3">
        <v>23</v>
      </c>
      <c r="B25" s="3" t="s">
        <v>15</v>
      </c>
      <c r="C25" s="61" t="s">
        <v>624</v>
      </c>
      <c r="D25" s="1">
        <v>51411823</v>
      </c>
      <c r="E25" s="2">
        <v>116</v>
      </c>
      <c r="F25" s="2">
        <v>8200</v>
      </c>
      <c r="G25" s="2" t="s">
        <v>51</v>
      </c>
      <c r="H25" s="2">
        <v>2025</v>
      </c>
      <c r="I25" s="2">
        <v>6.92</v>
      </c>
    </row>
    <row r="26" spans="1:9">
      <c r="A26" s="3">
        <v>24</v>
      </c>
      <c r="B26" s="3" t="s">
        <v>15</v>
      </c>
      <c r="C26" s="61" t="s">
        <v>625</v>
      </c>
      <c r="D26" s="1">
        <v>51411823</v>
      </c>
      <c r="E26" s="2">
        <v>118</v>
      </c>
      <c r="F26" s="2">
        <v>10524</v>
      </c>
      <c r="G26" s="2" t="s">
        <v>51</v>
      </c>
      <c r="H26" s="2">
        <v>2025</v>
      </c>
      <c r="I26" s="54">
        <v>7</v>
      </c>
    </row>
    <row r="27" spans="1:9">
      <c r="A27" s="3">
        <v>25</v>
      </c>
      <c r="B27" s="3" t="s">
        <v>15</v>
      </c>
      <c r="C27" s="61" t="s">
        <v>626</v>
      </c>
      <c r="D27" s="1">
        <v>51411823</v>
      </c>
      <c r="E27" s="2">
        <v>120</v>
      </c>
      <c r="F27" s="2">
        <v>509</v>
      </c>
      <c r="G27" s="2" t="s">
        <v>51</v>
      </c>
      <c r="H27" s="2">
        <v>2025</v>
      </c>
      <c r="I27" s="2">
        <v>7.46</v>
      </c>
    </row>
    <row r="28" spans="1:9">
      <c r="A28" s="20">
        <v>26</v>
      </c>
      <c r="B28" s="20" t="s">
        <v>15</v>
      </c>
      <c r="C28" s="101" t="s">
        <v>627</v>
      </c>
      <c r="D28" s="1">
        <v>51411822</v>
      </c>
      <c r="E28" s="44">
        <v>106</v>
      </c>
      <c r="F28" s="44">
        <v>11186</v>
      </c>
      <c r="G28" s="44" t="s">
        <v>54</v>
      </c>
      <c r="H28" s="44">
        <v>2025</v>
      </c>
      <c r="I28" s="44">
        <v>5.5</v>
      </c>
    </row>
    <row r="29" spans="1:9">
      <c r="A29" s="3">
        <v>27</v>
      </c>
      <c r="B29" s="3" t="s">
        <v>15</v>
      </c>
      <c r="C29" s="61" t="s">
        <v>628</v>
      </c>
      <c r="D29" s="1">
        <v>51411822</v>
      </c>
      <c r="E29" s="2">
        <v>118</v>
      </c>
      <c r="F29" s="2">
        <v>8242</v>
      </c>
      <c r="G29" s="2" t="s">
        <v>54</v>
      </c>
      <c r="H29" s="2">
        <v>2025</v>
      </c>
      <c r="I29" s="2" t="s">
        <v>10</v>
      </c>
    </row>
    <row r="30" spans="1:9">
      <c r="A30" s="7"/>
      <c r="B30" s="7"/>
      <c r="C30" s="62"/>
      <c r="E30" s="8"/>
      <c r="F30" s="8"/>
      <c r="G30" s="8"/>
      <c r="H30" s="8"/>
      <c r="I30" s="63"/>
    </row>
    <row r="31" spans="1:9">
      <c r="A31" s="7"/>
      <c r="B31" s="7"/>
      <c r="C31" s="62"/>
      <c r="E31" s="8"/>
      <c r="F31" s="8"/>
      <c r="G31" s="8"/>
      <c r="H31" s="8"/>
      <c r="I31" s="8"/>
    </row>
    <row r="32" spans="1:9">
      <c r="A32" s="7"/>
      <c r="B32" s="7"/>
      <c r="C32" s="62"/>
      <c r="E32" s="8"/>
      <c r="F32" s="8"/>
      <c r="G32" s="8"/>
      <c r="H32" s="8"/>
      <c r="I32" s="8"/>
    </row>
    <row r="33" spans="1:9">
      <c r="A33" s="7"/>
      <c r="B33" s="7"/>
      <c r="C33" s="62"/>
      <c r="E33" s="8"/>
      <c r="F33" s="8"/>
      <c r="G33" s="8"/>
      <c r="H33" s="8"/>
      <c r="I33" s="8"/>
    </row>
    <row r="34" spans="1:9">
      <c r="A34" s="7"/>
      <c r="B34" s="7"/>
      <c r="C34" s="62"/>
      <c r="E34" s="8"/>
      <c r="F34" s="8"/>
      <c r="G34" s="8"/>
      <c r="H34" s="8"/>
      <c r="I34" s="8"/>
    </row>
    <row r="35" spans="1:9">
      <c r="A35" s="7"/>
      <c r="B35" s="7"/>
      <c r="C35" s="62"/>
      <c r="E35" s="8"/>
      <c r="F35" s="8"/>
      <c r="G35" s="8"/>
      <c r="H35" s="8"/>
      <c r="I35" s="8"/>
    </row>
    <row r="36" spans="1:9">
      <c r="A36" s="7"/>
      <c r="B36" s="7"/>
      <c r="C36" s="62"/>
      <c r="E36" s="8"/>
      <c r="F36" s="8"/>
      <c r="G36" s="8"/>
      <c r="H36" s="8"/>
      <c r="I36" s="8"/>
    </row>
    <row r="37" spans="1:9">
      <c r="A37" s="7"/>
      <c r="B37" s="7"/>
      <c r="C37" s="62"/>
      <c r="E37" s="8"/>
      <c r="F37" s="8"/>
      <c r="G37" s="8"/>
      <c r="H37" s="8"/>
      <c r="I37" s="8"/>
    </row>
  </sheetData>
  <mergeCells count="1">
    <mergeCell ref="A1:I1"/>
  </mergeCells>
  <phoneticPr fontId="1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83"/>
  <sheetViews>
    <sheetView topLeftCell="C1" workbookViewId="0">
      <selection activeCell="Q6" sqref="Q6"/>
    </sheetView>
  </sheetViews>
  <sheetFormatPr defaultRowHeight="15"/>
  <cols>
    <col min="2" max="2" width="11.7109375" bestFit="1" customWidth="1"/>
    <col min="3" max="3" width="27.85546875" bestFit="1" customWidth="1"/>
    <col min="5" max="5" width="8.28515625" bestFit="1" customWidth="1"/>
    <col min="7" max="7" width="18.5703125" bestFit="1" customWidth="1"/>
    <col min="8" max="8" width="14.28515625" bestFit="1" customWidth="1"/>
    <col min="11" max="11" width="14.85546875" bestFit="1" customWidth="1"/>
    <col min="12" max="12" width="15.7109375" bestFit="1" customWidth="1"/>
    <col min="13" max="16" width="14.7109375" bestFit="1" customWidth="1"/>
  </cols>
  <sheetData>
    <row r="1" spans="1:18" ht="37.5" customHeight="1">
      <c r="A1" s="95" t="s">
        <v>536</v>
      </c>
      <c r="B1" s="95"/>
      <c r="C1" s="95"/>
      <c r="D1" s="95"/>
      <c r="E1" s="95"/>
      <c r="F1" s="95"/>
      <c r="G1" s="95"/>
      <c r="H1" s="95"/>
      <c r="I1" s="95"/>
    </row>
    <row r="2" spans="1:18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</row>
    <row r="3" spans="1:18">
      <c r="A3" s="3">
        <v>1</v>
      </c>
      <c r="B3" s="3" t="s">
        <v>14</v>
      </c>
      <c r="C3" s="22" t="s">
        <v>537</v>
      </c>
      <c r="D3" s="3">
        <v>118651</v>
      </c>
      <c r="E3" s="11">
        <v>2215539</v>
      </c>
      <c r="F3" s="12">
        <v>11913</v>
      </c>
      <c r="G3" s="10" t="s">
        <v>102</v>
      </c>
      <c r="H3" s="3">
        <v>2025</v>
      </c>
      <c r="I3" s="3">
        <v>5.49</v>
      </c>
    </row>
    <row r="4" spans="1:18">
      <c r="A4" s="3">
        <v>2</v>
      </c>
      <c r="B4" s="3" t="s">
        <v>14</v>
      </c>
      <c r="C4" s="22" t="s">
        <v>538</v>
      </c>
      <c r="D4" s="3">
        <v>118651</v>
      </c>
      <c r="E4" s="11">
        <v>2215560</v>
      </c>
      <c r="F4" s="12">
        <v>11934</v>
      </c>
      <c r="G4" s="10" t="s">
        <v>102</v>
      </c>
      <c r="H4" s="3">
        <v>2025</v>
      </c>
      <c r="I4" s="4">
        <v>6.1</v>
      </c>
      <c r="K4" s="5" t="s">
        <v>13</v>
      </c>
      <c r="L4" s="5" t="s">
        <v>37</v>
      </c>
      <c r="M4" s="5" t="s">
        <v>38</v>
      </c>
      <c r="N4" s="5" t="s">
        <v>39</v>
      </c>
      <c r="O4" s="5" t="s">
        <v>40</v>
      </c>
      <c r="P4" s="5" t="s">
        <v>41</v>
      </c>
      <c r="Q4" s="5" t="s">
        <v>10</v>
      </c>
      <c r="R4" s="5" t="s">
        <v>12</v>
      </c>
    </row>
    <row r="5" spans="1:18">
      <c r="A5" s="3">
        <v>3</v>
      </c>
      <c r="B5" s="3" t="s">
        <v>14</v>
      </c>
      <c r="C5" s="22" t="s">
        <v>539</v>
      </c>
      <c r="D5" s="3">
        <v>118651</v>
      </c>
      <c r="E5" s="11">
        <v>2215561</v>
      </c>
      <c r="F5" s="12">
        <v>11935</v>
      </c>
      <c r="G5" s="10" t="s">
        <v>102</v>
      </c>
      <c r="H5" s="3">
        <v>2025</v>
      </c>
      <c r="I5" s="4">
        <v>7.48</v>
      </c>
      <c r="K5" s="5" t="s">
        <v>11</v>
      </c>
      <c r="L5" s="5">
        <f>COUNTIFS(I3:I83, "&lt;=10", I3:I83, "&gt;=9")</f>
        <v>0</v>
      </c>
      <c r="M5" s="5">
        <f>COUNTIFS(I3:I83, "&lt;9", I3:I83, "&gt;=8")</f>
        <v>2</v>
      </c>
      <c r="N5" s="5">
        <f>COUNTIFS(I3:I83, "&lt;8", I3:I83, "&gt;=7")</f>
        <v>18</v>
      </c>
      <c r="O5" s="5">
        <f>COUNTIFS(I3:I83, "&lt;7", I3:I83, "&gt;=6")</f>
        <v>31</v>
      </c>
      <c r="P5" s="5">
        <f>COUNTIFS(I3:I83, "&lt;6", I3:I83, "&gt;=5")</f>
        <v>21</v>
      </c>
      <c r="Q5" s="5">
        <f>COUNTIF(I3:I83, "GPW")</f>
        <v>9</v>
      </c>
      <c r="R5" s="5">
        <f>L5+M5+N5+O5+P5+Q5</f>
        <v>81</v>
      </c>
    </row>
    <row r="6" spans="1:18">
      <c r="A6" s="3">
        <v>4</v>
      </c>
      <c r="B6" s="3" t="s">
        <v>14</v>
      </c>
      <c r="C6" s="22" t="s">
        <v>540</v>
      </c>
      <c r="D6" s="3">
        <v>118651</v>
      </c>
      <c r="E6" s="11">
        <v>2215562</v>
      </c>
      <c r="F6" s="12">
        <v>11936</v>
      </c>
      <c r="G6" s="10" t="s">
        <v>102</v>
      </c>
      <c r="H6" s="3">
        <v>2025</v>
      </c>
      <c r="I6" s="4">
        <v>6.56</v>
      </c>
    </row>
    <row r="7" spans="1:18">
      <c r="A7" s="3">
        <v>5</v>
      </c>
      <c r="B7" s="3" t="s">
        <v>14</v>
      </c>
      <c r="C7" s="22" t="s">
        <v>81</v>
      </c>
      <c r="D7" s="3">
        <v>118651</v>
      </c>
      <c r="E7" s="11">
        <v>2215656</v>
      </c>
      <c r="F7" s="12">
        <v>12030</v>
      </c>
      <c r="G7" s="10" t="s">
        <v>102</v>
      </c>
      <c r="H7" s="3">
        <v>2025</v>
      </c>
      <c r="I7" s="4">
        <v>6.94</v>
      </c>
    </row>
    <row r="8" spans="1:18" ht="15" customHeight="1">
      <c r="A8" s="3">
        <v>6</v>
      </c>
      <c r="B8" s="3" t="s">
        <v>14</v>
      </c>
      <c r="C8" s="22" t="s">
        <v>541</v>
      </c>
      <c r="D8" s="3">
        <v>118651</v>
      </c>
      <c r="E8" s="11">
        <v>2215569</v>
      </c>
      <c r="F8" s="12">
        <v>11943</v>
      </c>
      <c r="G8" s="10" t="s">
        <v>102</v>
      </c>
      <c r="H8" s="3">
        <v>2025</v>
      </c>
      <c r="I8" s="4">
        <v>6.28</v>
      </c>
    </row>
    <row r="9" spans="1:18">
      <c r="A9" s="3">
        <v>7</v>
      </c>
      <c r="B9" s="3" t="s">
        <v>14</v>
      </c>
      <c r="C9" s="22" t="s">
        <v>542</v>
      </c>
      <c r="D9" s="3">
        <v>118651</v>
      </c>
      <c r="E9" s="11">
        <v>2215572</v>
      </c>
      <c r="F9" s="12">
        <v>11946</v>
      </c>
      <c r="G9" s="10" t="s">
        <v>102</v>
      </c>
      <c r="H9" s="3">
        <v>2025</v>
      </c>
      <c r="I9" s="4">
        <v>7.41</v>
      </c>
    </row>
    <row r="10" spans="1:18">
      <c r="A10" s="3">
        <v>8</v>
      </c>
      <c r="B10" s="3" t="s">
        <v>14</v>
      </c>
      <c r="C10" s="22" t="s">
        <v>543</v>
      </c>
      <c r="D10" s="3">
        <v>118651</v>
      </c>
      <c r="E10" s="11">
        <v>2215388</v>
      </c>
      <c r="F10" s="12">
        <v>11762</v>
      </c>
      <c r="G10" s="10" t="s">
        <v>102</v>
      </c>
      <c r="H10" s="3">
        <v>2025</v>
      </c>
      <c r="I10" s="4" t="s">
        <v>10</v>
      </c>
    </row>
    <row r="11" spans="1:18">
      <c r="A11" s="3">
        <v>9</v>
      </c>
      <c r="B11" s="3" t="s">
        <v>14</v>
      </c>
      <c r="C11" s="22" t="s">
        <v>544</v>
      </c>
      <c r="D11" s="3">
        <v>118651</v>
      </c>
      <c r="E11" s="11">
        <v>2215395</v>
      </c>
      <c r="F11" s="12">
        <v>11769</v>
      </c>
      <c r="G11" s="10" t="s">
        <v>102</v>
      </c>
      <c r="H11" s="3">
        <v>2025</v>
      </c>
      <c r="I11" s="4" t="s">
        <v>10</v>
      </c>
    </row>
    <row r="12" spans="1:18">
      <c r="A12" s="3">
        <v>10</v>
      </c>
      <c r="B12" s="3" t="s">
        <v>14</v>
      </c>
      <c r="C12" s="22" t="s">
        <v>56</v>
      </c>
      <c r="D12" s="3">
        <v>118651</v>
      </c>
      <c r="E12" s="11">
        <v>2215400</v>
      </c>
      <c r="F12" s="12">
        <v>11774</v>
      </c>
      <c r="G12" s="10" t="s">
        <v>102</v>
      </c>
      <c r="H12" s="3">
        <v>2025</v>
      </c>
      <c r="I12" s="4">
        <v>5.87</v>
      </c>
    </row>
    <row r="13" spans="1:18" ht="15" customHeight="1">
      <c r="A13" s="3">
        <v>11</v>
      </c>
      <c r="B13" s="3" t="s">
        <v>14</v>
      </c>
      <c r="C13" s="22" t="s">
        <v>545</v>
      </c>
      <c r="D13" s="3">
        <v>118651</v>
      </c>
      <c r="E13" s="11">
        <v>2215518</v>
      </c>
      <c r="F13" s="12">
        <v>11892</v>
      </c>
      <c r="G13" s="10" t="s">
        <v>102</v>
      </c>
      <c r="H13" s="3">
        <v>2025</v>
      </c>
      <c r="I13" s="4">
        <v>5.7</v>
      </c>
    </row>
    <row r="14" spans="1:18" ht="15" customHeight="1">
      <c r="A14" s="3">
        <v>12</v>
      </c>
      <c r="B14" s="3" t="s">
        <v>14</v>
      </c>
      <c r="C14" s="22" t="s">
        <v>546</v>
      </c>
      <c r="D14" s="3">
        <v>118651</v>
      </c>
      <c r="E14" s="11">
        <v>2215521</v>
      </c>
      <c r="F14" s="12">
        <v>11895</v>
      </c>
      <c r="G14" s="10" t="s">
        <v>102</v>
      </c>
      <c r="H14" s="3">
        <v>2025</v>
      </c>
      <c r="I14" s="4">
        <v>5.93</v>
      </c>
    </row>
    <row r="15" spans="1:18">
      <c r="A15" s="3">
        <v>13</v>
      </c>
      <c r="B15" s="3" t="s">
        <v>14</v>
      </c>
      <c r="C15" s="22" t="s">
        <v>547</v>
      </c>
      <c r="D15" s="3">
        <v>118651</v>
      </c>
      <c r="E15" s="11">
        <v>2215527</v>
      </c>
      <c r="F15" s="12">
        <v>11901</v>
      </c>
      <c r="G15" s="10" t="s">
        <v>102</v>
      </c>
      <c r="H15" s="3">
        <v>2025</v>
      </c>
      <c r="I15" s="3">
        <v>6.66</v>
      </c>
    </row>
    <row r="16" spans="1:18">
      <c r="A16" s="3">
        <v>14</v>
      </c>
      <c r="B16" s="3" t="s">
        <v>14</v>
      </c>
      <c r="C16" s="22" t="s">
        <v>548</v>
      </c>
      <c r="D16" s="3">
        <v>118651</v>
      </c>
      <c r="E16" s="11">
        <v>2215535</v>
      </c>
      <c r="F16" s="12">
        <v>11909</v>
      </c>
      <c r="G16" s="10" t="s">
        <v>102</v>
      </c>
      <c r="H16" s="3">
        <v>2025</v>
      </c>
      <c r="I16" s="4">
        <v>6.23</v>
      </c>
    </row>
    <row r="17" spans="1:9">
      <c r="A17" s="3">
        <v>15</v>
      </c>
      <c r="B17" s="3" t="s">
        <v>14</v>
      </c>
      <c r="C17" s="22" t="s">
        <v>549</v>
      </c>
      <c r="D17" s="3">
        <v>118651</v>
      </c>
      <c r="E17" s="11">
        <v>2215268</v>
      </c>
      <c r="F17" s="12">
        <v>11642</v>
      </c>
      <c r="G17" s="10" t="s">
        <v>102</v>
      </c>
      <c r="H17" s="3">
        <v>2025</v>
      </c>
      <c r="I17" s="4">
        <v>6.25</v>
      </c>
    </row>
    <row r="18" spans="1:9">
      <c r="A18" s="3">
        <v>16</v>
      </c>
      <c r="B18" s="3" t="s">
        <v>14</v>
      </c>
      <c r="C18" s="22" t="s">
        <v>550</v>
      </c>
      <c r="D18" s="3">
        <v>118651</v>
      </c>
      <c r="E18" s="11">
        <v>2215442</v>
      </c>
      <c r="F18" s="12">
        <v>11816</v>
      </c>
      <c r="G18" s="10" t="s">
        <v>102</v>
      </c>
      <c r="H18" s="3">
        <v>2025</v>
      </c>
      <c r="I18" s="4">
        <v>5.96</v>
      </c>
    </row>
    <row r="19" spans="1:9">
      <c r="A19" s="3">
        <v>17</v>
      </c>
      <c r="B19" s="3" t="s">
        <v>14</v>
      </c>
      <c r="C19" s="22" t="s">
        <v>551</v>
      </c>
      <c r="D19" s="3">
        <v>118651</v>
      </c>
      <c r="E19" s="11">
        <v>2215256</v>
      </c>
      <c r="F19" s="12">
        <v>11630</v>
      </c>
      <c r="G19" s="10" t="s">
        <v>102</v>
      </c>
      <c r="H19" s="3">
        <v>2025</v>
      </c>
      <c r="I19" s="3">
        <v>5.93</v>
      </c>
    </row>
    <row r="20" spans="1:9">
      <c r="A20" s="3">
        <v>18</v>
      </c>
      <c r="B20" s="3" t="s">
        <v>14</v>
      </c>
      <c r="C20" s="22" t="s">
        <v>552</v>
      </c>
      <c r="D20" s="3">
        <v>118651</v>
      </c>
      <c r="E20" s="11">
        <v>2215249</v>
      </c>
      <c r="F20" s="12">
        <v>11623</v>
      </c>
      <c r="G20" s="10" t="s">
        <v>102</v>
      </c>
      <c r="H20" s="3">
        <v>2025</v>
      </c>
      <c r="I20" s="4">
        <v>7.7</v>
      </c>
    </row>
    <row r="21" spans="1:9">
      <c r="A21" s="3">
        <v>19</v>
      </c>
      <c r="B21" s="3" t="s">
        <v>14</v>
      </c>
      <c r="C21" s="22" t="s">
        <v>553</v>
      </c>
      <c r="D21" s="3">
        <v>118651</v>
      </c>
      <c r="E21" s="11">
        <v>2215242</v>
      </c>
      <c r="F21" s="12">
        <v>11616</v>
      </c>
      <c r="G21" s="10" t="s">
        <v>102</v>
      </c>
      <c r="H21" s="3">
        <v>2025</v>
      </c>
      <c r="I21" s="4">
        <v>6.08</v>
      </c>
    </row>
    <row r="22" spans="1:9">
      <c r="A22" s="3">
        <v>20</v>
      </c>
      <c r="B22" s="3" t="s">
        <v>14</v>
      </c>
      <c r="C22" s="22" t="s">
        <v>554</v>
      </c>
      <c r="D22" s="3">
        <v>118651</v>
      </c>
      <c r="E22" s="11">
        <v>2215418</v>
      </c>
      <c r="F22" s="12">
        <v>11792</v>
      </c>
      <c r="G22" s="10" t="s">
        <v>102</v>
      </c>
      <c r="H22" s="3">
        <v>2025</v>
      </c>
      <c r="I22" s="4">
        <v>6.62</v>
      </c>
    </row>
    <row r="23" spans="1:9">
      <c r="A23" s="3">
        <v>21</v>
      </c>
      <c r="B23" s="3" t="s">
        <v>14</v>
      </c>
      <c r="C23" s="22" t="s">
        <v>555</v>
      </c>
      <c r="D23" s="3">
        <v>118651</v>
      </c>
      <c r="E23" s="11">
        <v>2215235</v>
      </c>
      <c r="F23" s="12">
        <v>11609</v>
      </c>
      <c r="G23" s="10" t="s">
        <v>102</v>
      </c>
      <c r="H23" s="3">
        <v>2025</v>
      </c>
      <c r="I23" s="3">
        <v>6.56</v>
      </c>
    </row>
    <row r="24" spans="1:9">
      <c r="A24" s="3">
        <v>22</v>
      </c>
      <c r="B24" s="3" t="s">
        <v>14</v>
      </c>
      <c r="C24" s="22" t="s">
        <v>556</v>
      </c>
      <c r="D24" s="3">
        <v>118651</v>
      </c>
      <c r="E24" s="11">
        <v>2215236</v>
      </c>
      <c r="F24" s="12">
        <v>11610</v>
      </c>
      <c r="G24" s="10" t="s">
        <v>102</v>
      </c>
      <c r="H24" s="3">
        <v>2025</v>
      </c>
      <c r="I24" s="4">
        <v>8.31</v>
      </c>
    </row>
    <row r="25" spans="1:9">
      <c r="A25" s="3">
        <v>23</v>
      </c>
      <c r="B25" s="3" t="s">
        <v>14</v>
      </c>
      <c r="C25" s="22" t="s">
        <v>557</v>
      </c>
      <c r="D25" s="3">
        <v>118651</v>
      </c>
      <c r="E25" s="11">
        <v>2215453</v>
      </c>
      <c r="F25" s="12">
        <v>11827</v>
      </c>
      <c r="G25" s="10" t="s">
        <v>102</v>
      </c>
      <c r="H25" s="3">
        <v>2025</v>
      </c>
      <c r="I25" s="3">
        <v>7.1</v>
      </c>
    </row>
    <row r="26" spans="1:9">
      <c r="A26" s="3">
        <v>24</v>
      </c>
      <c r="B26" s="3" t="s">
        <v>14</v>
      </c>
      <c r="C26" s="22" t="s">
        <v>558</v>
      </c>
      <c r="D26" s="3">
        <v>118651</v>
      </c>
      <c r="E26" s="11">
        <v>2215288</v>
      </c>
      <c r="F26" s="12">
        <v>11662</v>
      </c>
      <c r="G26" s="10" t="s">
        <v>102</v>
      </c>
      <c r="H26" s="3">
        <v>2025</v>
      </c>
      <c r="I26" s="4">
        <v>7.65</v>
      </c>
    </row>
    <row r="27" spans="1:9">
      <c r="A27" s="3">
        <v>25</v>
      </c>
      <c r="B27" s="3" t="s">
        <v>14</v>
      </c>
      <c r="C27" s="22" t="s">
        <v>559</v>
      </c>
      <c r="D27" s="3">
        <v>118651</v>
      </c>
      <c r="E27" s="11">
        <v>2215459</v>
      </c>
      <c r="F27" s="12">
        <v>11833</v>
      </c>
      <c r="G27" s="10" t="s">
        <v>102</v>
      </c>
      <c r="H27" s="3">
        <v>2025</v>
      </c>
      <c r="I27" s="4">
        <v>6.77</v>
      </c>
    </row>
    <row r="28" spans="1:9">
      <c r="A28" s="3">
        <v>26</v>
      </c>
      <c r="B28" s="3" t="s">
        <v>14</v>
      </c>
      <c r="C28" s="22" t="s">
        <v>560</v>
      </c>
      <c r="D28" s="3">
        <v>118651</v>
      </c>
      <c r="E28" s="11">
        <v>2215300</v>
      </c>
      <c r="F28" s="12">
        <v>11674</v>
      </c>
      <c r="G28" s="10" t="s">
        <v>102</v>
      </c>
      <c r="H28" s="3">
        <v>2025</v>
      </c>
      <c r="I28" s="4">
        <v>5.69</v>
      </c>
    </row>
    <row r="29" spans="1:9">
      <c r="A29" s="3">
        <v>27</v>
      </c>
      <c r="B29" s="3" t="s">
        <v>14</v>
      </c>
      <c r="C29" s="22" t="s">
        <v>561</v>
      </c>
      <c r="D29" s="3">
        <v>118651</v>
      </c>
      <c r="E29" s="11">
        <v>2215305</v>
      </c>
      <c r="F29" s="12">
        <v>11679</v>
      </c>
      <c r="G29" s="10" t="s">
        <v>102</v>
      </c>
      <c r="H29" s="3">
        <v>2025</v>
      </c>
      <c r="I29" s="4" t="s">
        <v>10</v>
      </c>
    </row>
    <row r="30" spans="1:9">
      <c r="A30" s="3">
        <v>28</v>
      </c>
      <c r="B30" s="3" t="s">
        <v>14</v>
      </c>
      <c r="C30" s="22" t="s">
        <v>562</v>
      </c>
      <c r="D30" s="3">
        <v>118651</v>
      </c>
      <c r="E30" s="11">
        <v>2215306</v>
      </c>
      <c r="F30" s="12">
        <v>11680</v>
      </c>
      <c r="G30" s="10" t="s">
        <v>102</v>
      </c>
      <c r="H30" s="3">
        <v>2025</v>
      </c>
      <c r="I30" s="4">
        <v>5.99</v>
      </c>
    </row>
    <row r="31" spans="1:9">
      <c r="A31" s="3">
        <v>29</v>
      </c>
      <c r="B31" s="3" t="s">
        <v>14</v>
      </c>
      <c r="C31" s="22" t="s">
        <v>563</v>
      </c>
      <c r="D31" s="3">
        <v>118651</v>
      </c>
      <c r="E31" s="11">
        <v>2215307</v>
      </c>
      <c r="F31" s="12">
        <v>11681</v>
      </c>
      <c r="G31" s="10" t="s">
        <v>102</v>
      </c>
      <c r="H31" s="3">
        <v>2025</v>
      </c>
      <c r="I31" s="4">
        <v>5.58</v>
      </c>
    </row>
    <row r="32" spans="1:9">
      <c r="A32" s="3">
        <v>30</v>
      </c>
      <c r="B32" s="3" t="s">
        <v>14</v>
      </c>
      <c r="C32" s="22" t="s">
        <v>564</v>
      </c>
      <c r="D32" s="3">
        <v>118651</v>
      </c>
      <c r="E32" s="11">
        <v>2215315</v>
      </c>
      <c r="F32" s="12">
        <v>11689</v>
      </c>
      <c r="G32" s="10" t="s">
        <v>102</v>
      </c>
      <c r="H32" s="3">
        <v>2025</v>
      </c>
      <c r="I32" s="4">
        <v>6.86</v>
      </c>
    </row>
    <row r="33" spans="1:9">
      <c r="A33" s="3">
        <v>31</v>
      </c>
      <c r="B33" s="3" t="s">
        <v>14</v>
      </c>
      <c r="C33" s="22" t="s">
        <v>565</v>
      </c>
      <c r="D33" s="3">
        <v>118651</v>
      </c>
      <c r="E33" s="11">
        <v>2215332</v>
      </c>
      <c r="F33" s="12">
        <v>11706</v>
      </c>
      <c r="G33" s="10" t="s">
        <v>102</v>
      </c>
      <c r="H33" s="3">
        <v>2025</v>
      </c>
      <c r="I33" s="4">
        <v>7.9</v>
      </c>
    </row>
    <row r="34" spans="1:9">
      <c r="A34" s="3">
        <v>32</v>
      </c>
      <c r="B34" s="3" t="s">
        <v>14</v>
      </c>
      <c r="C34" s="22" t="s">
        <v>566</v>
      </c>
      <c r="D34" s="3">
        <v>118651</v>
      </c>
      <c r="E34" s="11">
        <v>2215470</v>
      </c>
      <c r="F34" s="12">
        <v>11843</v>
      </c>
      <c r="G34" s="10" t="s">
        <v>102</v>
      </c>
      <c r="H34" s="3">
        <v>2025</v>
      </c>
      <c r="I34" s="4">
        <v>6.45</v>
      </c>
    </row>
    <row r="35" spans="1:9">
      <c r="A35" s="3">
        <v>33</v>
      </c>
      <c r="B35" s="3" t="s">
        <v>14</v>
      </c>
      <c r="C35" s="22" t="s">
        <v>567</v>
      </c>
      <c r="D35" s="3">
        <v>118651</v>
      </c>
      <c r="E35" s="11">
        <v>2215477</v>
      </c>
      <c r="F35" s="12">
        <v>11891</v>
      </c>
      <c r="G35" s="10" t="s">
        <v>102</v>
      </c>
      <c r="H35" s="3">
        <v>2025</v>
      </c>
      <c r="I35" s="4">
        <v>6.21</v>
      </c>
    </row>
    <row r="36" spans="1:9">
      <c r="A36" s="3">
        <v>34</v>
      </c>
      <c r="B36" s="3" t="s">
        <v>14</v>
      </c>
      <c r="C36" s="22" t="s">
        <v>568</v>
      </c>
      <c r="D36" s="3">
        <v>118651</v>
      </c>
      <c r="E36" s="11">
        <v>2215485</v>
      </c>
      <c r="F36" s="12">
        <v>11859</v>
      </c>
      <c r="G36" s="10" t="s">
        <v>102</v>
      </c>
      <c r="H36" s="3">
        <v>2025</v>
      </c>
      <c r="I36" s="4">
        <v>7.25</v>
      </c>
    </row>
    <row r="37" spans="1:9">
      <c r="A37" s="3">
        <v>35</v>
      </c>
      <c r="B37" s="3" t="s">
        <v>14</v>
      </c>
      <c r="C37" s="22" t="s">
        <v>569</v>
      </c>
      <c r="D37" s="3">
        <v>118651</v>
      </c>
      <c r="E37" s="11">
        <v>2215349</v>
      </c>
      <c r="F37" s="12">
        <v>11723</v>
      </c>
      <c r="G37" s="10" t="s">
        <v>102</v>
      </c>
      <c r="H37" s="3">
        <v>2025</v>
      </c>
      <c r="I37" s="4" t="s">
        <v>10</v>
      </c>
    </row>
    <row r="38" spans="1:9">
      <c r="A38" s="3">
        <v>36</v>
      </c>
      <c r="B38" s="3" t="s">
        <v>14</v>
      </c>
      <c r="C38" s="22" t="s">
        <v>570</v>
      </c>
      <c r="D38" s="3">
        <v>118651</v>
      </c>
      <c r="E38" s="11">
        <v>2215491</v>
      </c>
      <c r="F38" s="12">
        <v>11865</v>
      </c>
      <c r="G38" s="10" t="s">
        <v>102</v>
      </c>
      <c r="H38" s="3">
        <v>2025</v>
      </c>
      <c r="I38" s="4">
        <v>7.18</v>
      </c>
    </row>
    <row r="39" spans="1:9">
      <c r="A39" s="3">
        <v>37</v>
      </c>
      <c r="B39" s="3" t="s">
        <v>14</v>
      </c>
      <c r="C39" s="22" t="s">
        <v>571</v>
      </c>
      <c r="D39" s="3">
        <v>118651</v>
      </c>
      <c r="E39" s="11">
        <v>2215495</v>
      </c>
      <c r="F39" s="12">
        <v>11869</v>
      </c>
      <c r="G39" s="10" t="s">
        <v>102</v>
      </c>
      <c r="H39" s="3">
        <v>2025</v>
      </c>
      <c r="I39" s="4">
        <v>6.49</v>
      </c>
    </row>
    <row r="40" spans="1:9" ht="15" customHeight="1">
      <c r="A40" s="3">
        <v>38</v>
      </c>
      <c r="B40" s="3" t="s">
        <v>14</v>
      </c>
      <c r="C40" s="22" t="s">
        <v>572</v>
      </c>
      <c r="D40" s="3">
        <v>118651</v>
      </c>
      <c r="E40" s="11">
        <v>2215364</v>
      </c>
      <c r="F40" s="12">
        <v>11738</v>
      </c>
      <c r="G40" s="10" t="s">
        <v>102</v>
      </c>
      <c r="H40" s="3">
        <v>2025</v>
      </c>
      <c r="I40" s="3">
        <v>8.23</v>
      </c>
    </row>
    <row r="41" spans="1:9">
      <c r="A41" s="3">
        <v>39</v>
      </c>
      <c r="B41" s="3" t="s">
        <v>14</v>
      </c>
      <c r="C41" s="22" t="s">
        <v>573</v>
      </c>
      <c r="D41" s="3">
        <v>118651</v>
      </c>
      <c r="E41" s="11">
        <v>2215503</v>
      </c>
      <c r="F41" s="12">
        <v>11877</v>
      </c>
      <c r="G41" s="10" t="s">
        <v>102</v>
      </c>
      <c r="H41" s="3">
        <v>2025</v>
      </c>
      <c r="I41" s="3">
        <v>7.28</v>
      </c>
    </row>
    <row r="42" spans="1:9">
      <c r="A42" s="65">
        <v>40</v>
      </c>
      <c r="B42" s="3" t="s">
        <v>14</v>
      </c>
      <c r="C42" s="22" t="s">
        <v>574</v>
      </c>
      <c r="D42" s="3">
        <v>118651</v>
      </c>
      <c r="E42" s="11">
        <v>2215366</v>
      </c>
      <c r="F42" s="12">
        <v>11740</v>
      </c>
      <c r="G42" s="10" t="s">
        <v>102</v>
      </c>
      <c r="H42" s="3">
        <v>2025</v>
      </c>
      <c r="I42" s="3">
        <v>5.8</v>
      </c>
    </row>
    <row r="43" spans="1:9" ht="15" customHeight="1">
      <c r="A43" s="65">
        <v>41</v>
      </c>
      <c r="B43" s="3" t="s">
        <v>14</v>
      </c>
      <c r="C43" s="22" t="s">
        <v>575</v>
      </c>
      <c r="D43" s="3">
        <v>118651</v>
      </c>
      <c r="E43" s="11">
        <v>2215504</v>
      </c>
      <c r="F43" s="12">
        <v>11878</v>
      </c>
      <c r="G43" s="10" t="s">
        <v>102</v>
      </c>
      <c r="H43" s="3">
        <v>2025</v>
      </c>
      <c r="I43" s="4">
        <v>6.68</v>
      </c>
    </row>
    <row r="44" spans="1:9">
      <c r="A44" s="65">
        <v>42</v>
      </c>
      <c r="B44" s="3" t="s">
        <v>14</v>
      </c>
      <c r="C44" s="22" t="s">
        <v>576</v>
      </c>
      <c r="D44" s="3">
        <v>118651</v>
      </c>
      <c r="E44" s="11">
        <v>2215506</v>
      </c>
      <c r="F44" s="12">
        <v>11880</v>
      </c>
      <c r="G44" s="10" t="s">
        <v>102</v>
      </c>
      <c r="H44" s="3">
        <v>2025</v>
      </c>
      <c r="I44" s="4">
        <v>5.72</v>
      </c>
    </row>
    <row r="45" spans="1:9">
      <c r="A45" s="65">
        <v>43</v>
      </c>
      <c r="B45" s="3" t="s">
        <v>14</v>
      </c>
      <c r="C45" s="22" t="s">
        <v>577</v>
      </c>
      <c r="D45" s="3">
        <v>118651</v>
      </c>
      <c r="E45" s="11">
        <v>2215373</v>
      </c>
      <c r="F45" s="12">
        <v>11747</v>
      </c>
      <c r="G45" s="10" t="s">
        <v>102</v>
      </c>
      <c r="H45" s="3">
        <v>2025</v>
      </c>
      <c r="I45" s="4">
        <v>5.77</v>
      </c>
    </row>
    <row r="46" spans="1:9">
      <c r="A46" s="65">
        <v>44</v>
      </c>
      <c r="B46" s="3" t="s">
        <v>14</v>
      </c>
      <c r="C46" s="22" t="s">
        <v>578</v>
      </c>
      <c r="D46" s="3">
        <v>118651</v>
      </c>
      <c r="E46" s="11">
        <v>2215377</v>
      </c>
      <c r="F46" s="12">
        <v>11751</v>
      </c>
      <c r="G46" s="10" t="s">
        <v>102</v>
      </c>
      <c r="H46" s="3">
        <v>2025</v>
      </c>
      <c r="I46" s="3">
        <v>7.1</v>
      </c>
    </row>
    <row r="47" spans="1:9">
      <c r="A47" s="65">
        <v>45</v>
      </c>
      <c r="B47" s="3" t="s">
        <v>14</v>
      </c>
      <c r="C47" s="22" t="s">
        <v>579</v>
      </c>
      <c r="D47" s="3">
        <v>118651</v>
      </c>
      <c r="E47" s="11">
        <v>2215379</v>
      </c>
      <c r="F47" s="12">
        <v>11753</v>
      </c>
      <c r="G47" s="10" t="s">
        <v>102</v>
      </c>
      <c r="H47" s="3">
        <v>2025</v>
      </c>
      <c r="I47" s="4">
        <v>5.7</v>
      </c>
    </row>
    <row r="48" spans="1:9">
      <c r="A48" s="65">
        <v>46</v>
      </c>
      <c r="B48" s="3" t="s">
        <v>14</v>
      </c>
      <c r="C48" s="22" t="s">
        <v>504</v>
      </c>
      <c r="D48" s="3">
        <v>118651</v>
      </c>
      <c r="E48" s="11">
        <v>2215664</v>
      </c>
      <c r="F48" s="12">
        <v>12038</v>
      </c>
      <c r="G48" s="10" t="s">
        <v>102</v>
      </c>
      <c r="H48" s="3">
        <v>2025</v>
      </c>
      <c r="I48" s="4">
        <v>6.86</v>
      </c>
    </row>
    <row r="49" spans="1:9">
      <c r="A49" s="65">
        <v>47</v>
      </c>
      <c r="B49" s="3" t="s">
        <v>14</v>
      </c>
      <c r="C49" s="22" t="s">
        <v>580</v>
      </c>
      <c r="D49" s="3">
        <v>118651</v>
      </c>
      <c r="E49" s="11">
        <v>2215581</v>
      </c>
      <c r="F49" s="12">
        <v>11955</v>
      </c>
      <c r="G49" s="10" t="s">
        <v>102</v>
      </c>
      <c r="H49" s="3">
        <v>2025</v>
      </c>
      <c r="I49" s="3">
        <v>5.97</v>
      </c>
    </row>
    <row r="50" spans="1:9">
      <c r="A50" s="65">
        <v>48</v>
      </c>
      <c r="B50" s="20" t="s">
        <v>14</v>
      </c>
      <c r="C50" s="22" t="s">
        <v>580</v>
      </c>
      <c r="D50" s="20">
        <v>118651</v>
      </c>
      <c r="E50" s="41">
        <v>2215582</v>
      </c>
      <c r="F50" s="42">
        <v>11956</v>
      </c>
      <c r="G50" s="10" t="s">
        <v>102</v>
      </c>
      <c r="H50" s="3">
        <v>2025</v>
      </c>
      <c r="I50" s="24">
        <v>5.94</v>
      </c>
    </row>
    <row r="51" spans="1:9" ht="15" customHeight="1">
      <c r="A51" s="65">
        <v>49</v>
      </c>
      <c r="B51" s="3" t="s">
        <v>14</v>
      </c>
      <c r="C51" s="22" t="s">
        <v>70</v>
      </c>
      <c r="D51" s="3">
        <v>118651</v>
      </c>
      <c r="E51" s="11">
        <v>2215592</v>
      </c>
      <c r="F51" s="12">
        <v>11966</v>
      </c>
      <c r="G51" s="10" t="s">
        <v>102</v>
      </c>
      <c r="H51" s="3">
        <v>2025</v>
      </c>
      <c r="I51" s="3">
        <v>6.9</v>
      </c>
    </row>
    <row r="52" spans="1:9">
      <c r="A52" s="65">
        <v>50</v>
      </c>
      <c r="B52" s="20" t="s">
        <v>14</v>
      </c>
      <c r="C52" s="40" t="s">
        <v>581</v>
      </c>
      <c r="D52" s="20">
        <v>118651</v>
      </c>
      <c r="E52" s="41">
        <v>2215680</v>
      </c>
      <c r="F52" s="42">
        <v>12054</v>
      </c>
      <c r="G52" s="10" t="s">
        <v>102</v>
      </c>
      <c r="H52" s="3">
        <v>2025</v>
      </c>
      <c r="I52" s="24" t="s">
        <v>10</v>
      </c>
    </row>
    <row r="53" spans="1:9">
      <c r="A53" s="65">
        <v>51</v>
      </c>
      <c r="B53" s="3" t="s">
        <v>14</v>
      </c>
      <c r="C53" s="22" t="s">
        <v>582</v>
      </c>
      <c r="D53" s="3">
        <v>118651</v>
      </c>
      <c r="E53" s="11">
        <v>2215624</v>
      </c>
      <c r="F53" s="12">
        <v>11998</v>
      </c>
      <c r="G53" s="10" t="s">
        <v>102</v>
      </c>
      <c r="H53" s="3">
        <v>2025</v>
      </c>
      <c r="I53" s="3">
        <v>6.3</v>
      </c>
    </row>
    <row r="54" spans="1:9">
      <c r="A54" s="65">
        <v>52</v>
      </c>
      <c r="B54" s="20" t="s">
        <v>14</v>
      </c>
      <c r="C54" s="40" t="s">
        <v>583</v>
      </c>
      <c r="D54" s="20">
        <v>118651</v>
      </c>
      <c r="E54" s="41">
        <v>2215630</v>
      </c>
      <c r="F54" s="42">
        <v>12004</v>
      </c>
      <c r="G54" s="10" t="s">
        <v>102</v>
      </c>
      <c r="H54" s="3">
        <v>2025</v>
      </c>
      <c r="I54" s="24">
        <v>6.04</v>
      </c>
    </row>
    <row r="55" spans="1:9">
      <c r="A55" s="65">
        <v>53</v>
      </c>
      <c r="B55" s="3" t="s">
        <v>14</v>
      </c>
      <c r="C55" s="22" t="s">
        <v>584</v>
      </c>
      <c r="D55" s="3">
        <v>118651</v>
      </c>
      <c r="E55" s="11">
        <v>2215635</v>
      </c>
      <c r="F55" s="12">
        <v>12009</v>
      </c>
      <c r="G55" s="10" t="s">
        <v>102</v>
      </c>
      <c r="H55" s="3">
        <v>2025</v>
      </c>
      <c r="I55" s="3">
        <v>7.01</v>
      </c>
    </row>
    <row r="56" spans="1:9">
      <c r="A56" s="65">
        <v>54</v>
      </c>
      <c r="B56" s="20" t="s">
        <v>14</v>
      </c>
      <c r="C56" s="40" t="s">
        <v>86</v>
      </c>
      <c r="D56" s="20">
        <v>118651</v>
      </c>
      <c r="E56" s="41">
        <v>2215642</v>
      </c>
      <c r="F56" s="42">
        <v>12017</v>
      </c>
      <c r="G56" s="10" t="s">
        <v>102</v>
      </c>
      <c r="H56" s="3">
        <v>2025</v>
      </c>
      <c r="I56" s="24">
        <v>5.89</v>
      </c>
    </row>
    <row r="57" spans="1:9">
      <c r="A57" s="65">
        <v>55</v>
      </c>
      <c r="B57" s="3" t="s">
        <v>14</v>
      </c>
      <c r="C57" s="22" t="s">
        <v>86</v>
      </c>
      <c r="D57" s="3">
        <v>118651</v>
      </c>
      <c r="E57" s="11">
        <v>2215643</v>
      </c>
      <c r="F57" s="12">
        <v>12018</v>
      </c>
      <c r="G57" s="10" t="s">
        <v>102</v>
      </c>
      <c r="H57" s="3">
        <v>2025</v>
      </c>
      <c r="I57" s="3" t="s">
        <v>10</v>
      </c>
    </row>
    <row r="58" spans="1:9">
      <c r="A58" s="65">
        <v>56</v>
      </c>
      <c r="B58" s="20" t="s">
        <v>14</v>
      </c>
      <c r="C58" s="40" t="s">
        <v>197</v>
      </c>
      <c r="D58" s="20">
        <v>118651</v>
      </c>
      <c r="E58" s="41">
        <v>2215770</v>
      </c>
      <c r="F58" s="42">
        <v>12144</v>
      </c>
      <c r="G58" s="10" t="s">
        <v>102</v>
      </c>
      <c r="H58" s="3">
        <v>2025</v>
      </c>
      <c r="I58" s="24">
        <v>5.89</v>
      </c>
    </row>
    <row r="59" spans="1:9">
      <c r="A59" s="65">
        <v>57</v>
      </c>
      <c r="B59" s="3" t="s">
        <v>14</v>
      </c>
      <c r="C59" s="22" t="s">
        <v>344</v>
      </c>
      <c r="D59" s="3">
        <v>118651</v>
      </c>
      <c r="E59" s="11">
        <v>2215778</v>
      </c>
      <c r="F59" s="12">
        <v>12151</v>
      </c>
      <c r="G59" s="10" t="s">
        <v>102</v>
      </c>
      <c r="H59" s="3">
        <v>2025</v>
      </c>
      <c r="I59" s="3">
        <v>7.15</v>
      </c>
    </row>
    <row r="60" spans="1:9">
      <c r="A60" s="65">
        <v>58</v>
      </c>
      <c r="B60" s="20" t="s">
        <v>14</v>
      </c>
      <c r="C60" s="40" t="s">
        <v>585</v>
      </c>
      <c r="D60" s="20">
        <v>118651</v>
      </c>
      <c r="E60" s="41">
        <v>2215715</v>
      </c>
      <c r="F60" s="42">
        <v>12089</v>
      </c>
      <c r="G60" s="10" t="s">
        <v>102</v>
      </c>
      <c r="H60" s="3">
        <v>2025</v>
      </c>
      <c r="I60" s="24" t="s">
        <v>10</v>
      </c>
    </row>
    <row r="61" spans="1:9">
      <c r="A61" s="65">
        <v>59</v>
      </c>
      <c r="B61" s="3" t="s">
        <v>14</v>
      </c>
      <c r="C61" s="22" t="s">
        <v>586</v>
      </c>
      <c r="D61" s="3">
        <v>118651</v>
      </c>
      <c r="E61" s="11">
        <v>2215719</v>
      </c>
      <c r="F61" s="12">
        <v>12093</v>
      </c>
      <c r="G61" s="10" t="s">
        <v>102</v>
      </c>
      <c r="H61" s="3">
        <v>2025</v>
      </c>
      <c r="I61" s="3">
        <v>7.34</v>
      </c>
    </row>
    <row r="62" spans="1:9">
      <c r="A62" s="65">
        <v>60</v>
      </c>
      <c r="B62" s="20" t="s">
        <v>14</v>
      </c>
      <c r="C62" s="40" t="s">
        <v>267</v>
      </c>
      <c r="D62" s="20">
        <v>118651</v>
      </c>
      <c r="E62" s="41">
        <v>2215787</v>
      </c>
      <c r="F62" s="42">
        <v>12161</v>
      </c>
      <c r="G62" s="10" t="s">
        <v>102</v>
      </c>
      <c r="H62" s="3">
        <v>2025</v>
      </c>
      <c r="I62" s="24">
        <v>5.68</v>
      </c>
    </row>
    <row r="63" spans="1:9">
      <c r="A63" s="65">
        <v>61</v>
      </c>
      <c r="B63" s="3" t="s">
        <v>14</v>
      </c>
      <c r="C63" s="22" t="s">
        <v>587</v>
      </c>
      <c r="D63" s="3">
        <v>118651</v>
      </c>
      <c r="E63" s="11">
        <v>2215790</v>
      </c>
      <c r="F63" s="12">
        <v>12164</v>
      </c>
      <c r="G63" s="10" t="s">
        <v>102</v>
      </c>
      <c r="H63" s="3">
        <v>2025</v>
      </c>
      <c r="I63" s="3">
        <v>7.82</v>
      </c>
    </row>
    <row r="64" spans="1:9">
      <c r="A64" s="65">
        <v>62</v>
      </c>
      <c r="B64" s="20" t="s">
        <v>14</v>
      </c>
      <c r="C64" s="40" t="s">
        <v>588</v>
      </c>
      <c r="D64" s="20">
        <v>118651</v>
      </c>
      <c r="E64" s="41">
        <v>2215731</v>
      </c>
      <c r="F64" s="42">
        <v>12105</v>
      </c>
      <c r="G64" s="10" t="s">
        <v>102</v>
      </c>
      <c r="H64" s="3">
        <v>2025</v>
      </c>
      <c r="I64" s="24">
        <v>6.13</v>
      </c>
    </row>
    <row r="65" spans="1:9">
      <c r="A65" s="65">
        <v>63</v>
      </c>
      <c r="B65" s="3" t="s">
        <v>14</v>
      </c>
      <c r="C65" s="22" t="s">
        <v>589</v>
      </c>
      <c r="D65" s="3">
        <v>118651</v>
      </c>
      <c r="E65" s="11">
        <v>2215732</v>
      </c>
      <c r="F65" s="12">
        <v>12106</v>
      </c>
      <c r="G65" s="10" t="s">
        <v>102</v>
      </c>
      <c r="H65" s="3">
        <v>2025</v>
      </c>
      <c r="I65" s="3">
        <v>6.44</v>
      </c>
    </row>
    <row r="66" spans="1:9">
      <c r="A66" s="65">
        <v>64</v>
      </c>
      <c r="B66" s="20" t="s">
        <v>14</v>
      </c>
      <c r="C66" s="40" t="s">
        <v>590</v>
      </c>
      <c r="D66" s="20">
        <v>118651</v>
      </c>
      <c r="E66" s="41">
        <v>2215795</v>
      </c>
      <c r="F66" s="42">
        <v>12169</v>
      </c>
      <c r="G66" s="10" t="s">
        <v>102</v>
      </c>
      <c r="H66" s="3">
        <v>2025</v>
      </c>
      <c r="I66" s="24">
        <v>6.8</v>
      </c>
    </row>
    <row r="67" spans="1:9">
      <c r="A67" s="65">
        <v>65</v>
      </c>
      <c r="B67" s="3" t="s">
        <v>14</v>
      </c>
      <c r="C67" s="22" t="s">
        <v>591</v>
      </c>
      <c r="D67" s="3">
        <v>118651</v>
      </c>
      <c r="E67" s="11">
        <v>2215752</v>
      </c>
      <c r="F67" s="12">
        <v>12126</v>
      </c>
      <c r="G67" s="10" t="s">
        <v>102</v>
      </c>
      <c r="H67" s="3">
        <v>2025</v>
      </c>
      <c r="I67" s="3">
        <v>7.83</v>
      </c>
    </row>
    <row r="68" spans="1:9">
      <c r="A68" s="65">
        <v>66</v>
      </c>
      <c r="B68" s="20" t="s">
        <v>14</v>
      </c>
      <c r="C68" s="40" t="s">
        <v>592</v>
      </c>
      <c r="D68" s="20">
        <v>118651</v>
      </c>
      <c r="E68" s="41">
        <v>2215758</v>
      </c>
      <c r="F68" s="42">
        <v>12132</v>
      </c>
      <c r="G68" s="10" t="s">
        <v>102</v>
      </c>
      <c r="H68" s="3">
        <v>2025</v>
      </c>
      <c r="I68" s="24">
        <v>6.2</v>
      </c>
    </row>
    <row r="69" spans="1:9">
      <c r="A69" s="65">
        <v>67</v>
      </c>
      <c r="B69" s="3" t="s">
        <v>14</v>
      </c>
      <c r="C69" s="22" t="s">
        <v>593</v>
      </c>
      <c r="D69" s="3">
        <v>118651</v>
      </c>
      <c r="E69" s="11">
        <v>2215762</v>
      </c>
      <c r="F69" s="12">
        <v>12136</v>
      </c>
      <c r="G69" s="10" t="s">
        <v>102</v>
      </c>
      <c r="H69" s="3">
        <v>2025</v>
      </c>
      <c r="I69" s="3">
        <v>5.54</v>
      </c>
    </row>
    <row r="70" spans="1:9">
      <c r="A70" s="65">
        <v>68</v>
      </c>
      <c r="B70" s="20" t="s">
        <v>14</v>
      </c>
      <c r="C70" s="40" t="s">
        <v>594</v>
      </c>
      <c r="D70" s="20">
        <v>118651</v>
      </c>
      <c r="E70" s="41">
        <v>2215766</v>
      </c>
      <c r="F70" s="42">
        <v>12140</v>
      </c>
      <c r="G70" s="10" t="s">
        <v>102</v>
      </c>
      <c r="H70" s="3">
        <v>2025</v>
      </c>
      <c r="I70" s="24">
        <v>6.86</v>
      </c>
    </row>
    <row r="71" spans="1:9">
      <c r="A71" s="65">
        <v>69</v>
      </c>
      <c r="B71" s="3" t="s">
        <v>14</v>
      </c>
      <c r="C71" s="22" t="s">
        <v>595</v>
      </c>
      <c r="D71" s="3">
        <v>118651</v>
      </c>
      <c r="E71" s="11">
        <v>2215825</v>
      </c>
      <c r="F71" s="12">
        <v>12199</v>
      </c>
      <c r="G71" s="10" t="s">
        <v>102</v>
      </c>
      <c r="H71" s="3">
        <v>2025</v>
      </c>
      <c r="I71" s="3">
        <v>7.18</v>
      </c>
    </row>
    <row r="72" spans="1:9">
      <c r="A72" s="65">
        <v>70</v>
      </c>
      <c r="B72" s="20" t="s">
        <v>14</v>
      </c>
      <c r="C72" s="40" t="s">
        <v>596</v>
      </c>
      <c r="D72" s="20">
        <v>118651</v>
      </c>
      <c r="E72" s="41">
        <v>2215829</v>
      </c>
      <c r="F72" s="42">
        <v>12203</v>
      </c>
      <c r="G72" s="10" t="s">
        <v>102</v>
      </c>
      <c r="H72" s="3">
        <v>2025</v>
      </c>
      <c r="I72" s="24">
        <v>5.73</v>
      </c>
    </row>
    <row r="73" spans="1:9">
      <c r="A73" s="65">
        <v>71</v>
      </c>
      <c r="B73" s="3" t="s">
        <v>14</v>
      </c>
      <c r="C73" s="22" t="s">
        <v>597</v>
      </c>
      <c r="D73" s="3">
        <v>118651</v>
      </c>
      <c r="E73" s="11">
        <v>2215831</v>
      </c>
      <c r="F73" s="12">
        <v>12205</v>
      </c>
      <c r="G73" s="10" t="s">
        <v>102</v>
      </c>
      <c r="H73" s="3">
        <v>2025</v>
      </c>
      <c r="I73" s="3" t="s">
        <v>10</v>
      </c>
    </row>
    <row r="74" spans="1:9">
      <c r="A74" s="65">
        <v>72</v>
      </c>
      <c r="B74" s="20" t="s">
        <v>14</v>
      </c>
      <c r="C74" s="40" t="s">
        <v>598</v>
      </c>
      <c r="D74" s="20">
        <v>118651</v>
      </c>
      <c r="E74" s="41">
        <v>2215842</v>
      </c>
      <c r="F74" s="42">
        <v>12216</v>
      </c>
      <c r="G74" s="10" t="s">
        <v>102</v>
      </c>
      <c r="H74" s="3">
        <v>2025</v>
      </c>
      <c r="I74" s="24">
        <v>6.2</v>
      </c>
    </row>
    <row r="75" spans="1:9">
      <c r="A75" s="65">
        <v>73</v>
      </c>
      <c r="B75" s="3" t="s">
        <v>14</v>
      </c>
      <c r="C75" s="22" t="s">
        <v>599</v>
      </c>
      <c r="D75" s="3">
        <v>118651</v>
      </c>
      <c r="E75" s="11">
        <v>2215848</v>
      </c>
      <c r="F75" s="12">
        <v>12222</v>
      </c>
      <c r="G75" s="10" t="s">
        <v>102</v>
      </c>
      <c r="H75" s="3">
        <v>2025</v>
      </c>
      <c r="I75" s="3">
        <v>6.56</v>
      </c>
    </row>
    <row r="76" spans="1:9">
      <c r="A76" s="65">
        <v>74</v>
      </c>
      <c r="B76" s="20" t="s">
        <v>14</v>
      </c>
      <c r="C76" s="40" t="s">
        <v>483</v>
      </c>
      <c r="D76" s="20">
        <v>118651</v>
      </c>
      <c r="E76" s="41">
        <v>2215850</v>
      </c>
      <c r="F76" s="42">
        <v>12225</v>
      </c>
      <c r="G76" s="10" t="s">
        <v>102</v>
      </c>
      <c r="H76" s="3">
        <v>2025</v>
      </c>
      <c r="I76" s="24">
        <v>7.14</v>
      </c>
    </row>
    <row r="77" spans="1:9">
      <c r="A77" s="65">
        <v>75</v>
      </c>
      <c r="B77" s="3" t="s">
        <v>14</v>
      </c>
      <c r="C77" s="22" t="s">
        <v>74</v>
      </c>
      <c r="D77" s="3">
        <v>118651</v>
      </c>
      <c r="E77" s="11">
        <v>2215210</v>
      </c>
      <c r="F77" s="12">
        <v>12441</v>
      </c>
      <c r="G77" s="10" t="s">
        <v>102</v>
      </c>
      <c r="H77" s="3">
        <v>2025</v>
      </c>
      <c r="I77" s="3">
        <v>6.04</v>
      </c>
    </row>
    <row r="78" spans="1:9">
      <c r="A78" s="65">
        <v>76</v>
      </c>
      <c r="B78" s="20" t="s">
        <v>14</v>
      </c>
      <c r="C78" s="40" t="s">
        <v>600</v>
      </c>
      <c r="D78" s="20">
        <v>118651</v>
      </c>
      <c r="E78" s="41">
        <v>2215875</v>
      </c>
      <c r="F78" s="42">
        <v>12249</v>
      </c>
      <c r="G78" s="10" t="s">
        <v>102</v>
      </c>
      <c r="H78" s="3">
        <v>2025</v>
      </c>
      <c r="I78" s="24">
        <v>6.04</v>
      </c>
    </row>
    <row r="79" spans="1:9">
      <c r="A79" s="65">
        <v>77</v>
      </c>
      <c r="B79" s="3" t="s">
        <v>14</v>
      </c>
      <c r="C79" s="22" t="s">
        <v>601</v>
      </c>
      <c r="D79" s="3">
        <v>118651</v>
      </c>
      <c r="E79" s="11">
        <v>2215854</v>
      </c>
      <c r="F79" s="12">
        <v>12228</v>
      </c>
      <c r="G79" s="10" t="s">
        <v>102</v>
      </c>
      <c r="H79" s="3">
        <v>2025</v>
      </c>
      <c r="I79" s="3">
        <v>6.83</v>
      </c>
    </row>
    <row r="80" spans="1:9">
      <c r="A80" s="65">
        <v>78</v>
      </c>
      <c r="B80" s="20" t="s">
        <v>14</v>
      </c>
      <c r="C80" s="40" t="s">
        <v>602</v>
      </c>
      <c r="D80" s="20">
        <v>118651</v>
      </c>
      <c r="E80" s="41">
        <v>2217832</v>
      </c>
      <c r="F80" s="42">
        <v>22325</v>
      </c>
      <c r="G80" s="10" t="s">
        <v>102</v>
      </c>
      <c r="H80" s="3">
        <v>2025</v>
      </c>
      <c r="I80" s="24">
        <v>5.93</v>
      </c>
    </row>
    <row r="81" spans="1:9">
      <c r="A81" s="65">
        <v>79</v>
      </c>
      <c r="B81" s="3" t="s">
        <v>14</v>
      </c>
      <c r="C81" s="22" t="s">
        <v>603</v>
      </c>
      <c r="D81" s="3">
        <v>118651</v>
      </c>
      <c r="E81" s="11">
        <v>2215861</v>
      </c>
      <c r="F81" s="12">
        <v>12235</v>
      </c>
      <c r="G81" s="10" t="s">
        <v>102</v>
      </c>
      <c r="H81" s="3">
        <v>2025</v>
      </c>
      <c r="I81" s="3">
        <v>7.83</v>
      </c>
    </row>
    <row r="82" spans="1:9">
      <c r="A82" s="65">
        <v>80</v>
      </c>
      <c r="B82" s="20" t="s">
        <v>14</v>
      </c>
      <c r="C82" s="40" t="s">
        <v>604</v>
      </c>
      <c r="D82" s="20">
        <v>118651</v>
      </c>
      <c r="E82" s="41">
        <v>2114967</v>
      </c>
      <c r="F82" s="42">
        <v>12198</v>
      </c>
      <c r="G82" s="10" t="s">
        <v>47</v>
      </c>
      <c r="H82" s="3">
        <v>2025</v>
      </c>
      <c r="I82" s="24">
        <v>6.77</v>
      </c>
    </row>
    <row r="83" spans="1:9">
      <c r="A83" s="65">
        <v>81</v>
      </c>
      <c r="B83" s="3" t="s">
        <v>14</v>
      </c>
      <c r="C83" s="22" t="s">
        <v>413</v>
      </c>
      <c r="D83" s="3">
        <v>118651</v>
      </c>
      <c r="E83" s="11">
        <v>2115104</v>
      </c>
      <c r="F83" s="12">
        <v>12335</v>
      </c>
      <c r="G83" s="10" t="s">
        <v>47</v>
      </c>
      <c r="H83" s="3">
        <v>2025</v>
      </c>
      <c r="I83" s="3" t="s">
        <v>10</v>
      </c>
    </row>
  </sheetData>
  <sortState ref="C3:I55">
    <sortCondition descending="1" ref="I3:I55"/>
  </sortState>
  <mergeCells count="1">
    <mergeCell ref="A1:I1"/>
  </mergeCells>
  <phoneticPr fontId="13" type="noConversion"/>
  <pageMargins left="0.7" right="0.7" top="0.75" bottom="0.75" header="0.3" footer="0.3"/>
  <pageSetup paperSize="9" orientation="portrait" verticalDpi="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R20"/>
  <sheetViews>
    <sheetView workbookViewId="0">
      <selection activeCell="E16" sqref="E16"/>
    </sheetView>
  </sheetViews>
  <sheetFormatPr defaultRowHeight="15"/>
  <cols>
    <col min="2" max="2" width="14.28515625" customWidth="1"/>
    <col min="3" max="3" width="15.85546875" bestFit="1" customWidth="1"/>
    <col min="4" max="7" width="14.85546875" bestFit="1" customWidth="1"/>
    <col min="11" max="11" width="19.85546875" bestFit="1" customWidth="1"/>
    <col min="12" max="12" width="15.85546875" bestFit="1" customWidth="1"/>
    <col min="13" max="16" width="14.85546875" bestFit="1" customWidth="1"/>
  </cols>
  <sheetData>
    <row r="1" spans="1:18" ht="83.25" customHeight="1">
      <c r="A1" s="99" t="s">
        <v>631</v>
      </c>
      <c r="B1" s="100"/>
      <c r="C1" s="100"/>
      <c r="D1" s="100"/>
      <c r="E1" s="100"/>
      <c r="F1" s="100"/>
      <c r="G1" s="100"/>
      <c r="H1" s="100"/>
      <c r="I1" s="100"/>
      <c r="K1" s="99" t="s">
        <v>99</v>
      </c>
      <c r="L1" s="100"/>
      <c r="M1" s="100"/>
      <c r="N1" s="100"/>
      <c r="O1" s="100"/>
      <c r="P1" s="100"/>
      <c r="Q1" s="100"/>
      <c r="R1" s="100"/>
    </row>
    <row r="2" spans="1:18" ht="20.100000000000001" customHeight="1">
      <c r="A2" s="5" t="s">
        <v>0</v>
      </c>
      <c r="B2" s="5" t="s">
        <v>1</v>
      </c>
      <c r="C2" s="5" t="s">
        <v>37</v>
      </c>
      <c r="D2" s="5" t="s">
        <v>38</v>
      </c>
      <c r="E2" s="5" t="s">
        <v>39</v>
      </c>
      <c r="F2" s="5" t="s">
        <v>40</v>
      </c>
      <c r="G2" s="5" t="s">
        <v>41</v>
      </c>
      <c r="H2" s="5" t="s">
        <v>10</v>
      </c>
      <c r="I2" s="5" t="s">
        <v>12</v>
      </c>
      <c r="K2" s="5" t="s">
        <v>13</v>
      </c>
      <c r="L2" s="5" t="s">
        <v>37</v>
      </c>
      <c r="M2" s="5" t="s">
        <v>38</v>
      </c>
      <c r="N2" s="5" t="s">
        <v>39</v>
      </c>
      <c r="O2" s="5" t="s">
        <v>40</v>
      </c>
      <c r="P2" s="5" t="s">
        <v>41</v>
      </c>
      <c r="Q2" s="5" t="s">
        <v>10</v>
      </c>
      <c r="R2" s="5" t="s">
        <v>12</v>
      </c>
    </row>
    <row r="3" spans="1:18" ht="20.100000000000001" customHeight="1">
      <c r="A3" s="5">
        <v>1</v>
      </c>
      <c r="B3" s="39" t="s">
        <v>31</v>
      </c>
      <c r="C3" s="5">
        <f>'Bengali (PG)-2025'!L10</f>
        <v>0</v>
      </c>
      <c r="D3" s="5">
        <f>'Bengali (PG)-2025'!M10</f>
        <v>0</v>
      </c>
      <c r="E3" s="5">
        <f>'Bengali (PG)-2025'!N10</f>
        <v>5</v>
      </c>
      <c r="F3" s="5">
        <f>'Bengali (PG)-2025'!O10</f>
        <v>9</v>
      </c>
      <c r="G3" s="5">
        <f>'Bengali (PG)-2025'!P10</f>
        <v>5</v>
      </c>
      <c r="H3" s="5">
        <f>'Bengali (PG)-2025'!Q10</f>
        <v>7</v>
      </c>
      <c r="I3" s="5">
        <f>C3+D3+E3+F3+G3+H3</f>
        <v>26</v>
      </c>
      <c r="K3" s="5" t="s">
        <v>35</v>
      </c>
      <c r="L3" s="5">
        <f t="shared" ref="L3:Q3" si="0">C14</f>
        <v>2</v>
      </c>
      <c r="M3" s="5">
        <f t="shared" si="0"/>
        <v>42</v>
      </c>
      <c r="N3" s="5">
        <f t="shared" si="0"/>
        <v>139</v>
      </c>
      <c r="O3" s="5">
        <f t="shared" si="0"/>
        <v>180</v>
      </c>
      <c r="P3" s="5">
        <f t="shared" si="0"/>
        <v>68</v>
      </c>
      <c r="Q3" s="5">
        <f t="shared" si="0"/>
        <v>72</v>
      </c>
      <c r="R3" s="5">
        <f>L3+M3+N3+O3+P3+Q3</f>
        <v>503</v>
      </c>
    </row>
    <row r="4" spans="1:18" ht="20.100000000000001" customHeight="1">
      <c r="A4" s="5">
        <v>2</v>
      </c>
      <c r="B4" s="39" t="s">
        <v>32</v>
      </c>
      <c r="C4" s="5">
        <f>'Bengali (UG)-2025'!L11</f>
        <v>0</v>
      </c>
      <c r="D4" s="5">
        <f>'Bengali (UG)-2025'!M11</f>
        <v>4</v>
      </c>
      <c r="E4" s="5">
        <f>'Bengali (UG)-2025'!N11</f>
        <v>12</v>
      </c>
      <c r="F4" s="5">
        <f>'Bengali (UG)-2025'!O11</f>
        <v>26</v>
      </c>
      <c r="G4" s="5">
        <f>'Bengali (UG)-2025'!P11</f>
        <v>9</v>
      </c>
      <c r="H4" s="5">
        <f>'Bengali (UG)-2025'!Q11</f>
        <v>13</v>
      </c>
      <c r="I4" s="5">
        <f>C4+D4+E4+F4+G4+H4</f>
        <v>64</v>
      </c>
    </row>
    <row r="5" spans="1:18" ht="20.100000000000001" customHeight="1">
      <c r="A5" s="5">
        <v>3</v>
      </c>
      <c r="B5" s="39" t="s">
        <v>14</v>
      </c>
      <c r="C5" s="5">
        <f>'English-2025'!L5</f>
        <v>0</v>
      </c>
      <c r="D5" s="5">
        <f>'English-2025'!M5</f>
        <v>2</v>
      </c>
      <c r="E5" s="5">
        <f>'English-2025'!N5</f>
        <v>18</v>
      </c>
      <c r="F5" s="5">
        <f>'English-2025'!O5</f>
        <v>31</v>
      </c>
      <c r="G5" s="5">
        <f>'English-2025'!P5</f>
        <v>21</v>
      </c>
      <c r="H5" s="5">
        <f>'English-2025'!Q5</f>
        <v>9</v>
      </c>
      <c r="I5" s="5">
        <f t="shared" ref="I5:I13" si="1">C5+D5+E5+F5+G5+H5</f>
        <v>81</v>
      </c>
    </row>
    <row r="6" spans="1:18" ht="20.100000000000001" customHeight="1">
      <c r="A6" s="5">
        <v>4</v>
      </c>
      <c r="B6" s="39" t="s">
        <v>17</v>
      </c>
      <c r="C6" s="5">
        <f>'Snanskrit-2025'!L11</f>
        <v>0</v>
      </c>
      <c r="D6" s="5">
        <f>'Snanskrit-2025'!M11</f>
        <v>3</v>
      </c>
      <c r="E6" s="5">
        <f>'Snanskrit-2025'!N11</f>
        <v>4</v>
      </c>
      <c r="F6" s="5">
        <f>'Snanskrit-2025'!O11</f>
        <v>17</v>
      </c>
      <c r="G6" s="5">
        <f>'Snanskrit-2025'!P11</f>
        <v>2</v>
      </c>
      <c r="H6" s="5">
        <f>'Snanskrit-2025'!Q11</f>
        <v>13</v>
      </c>
      <c r="I6" s="5">
        <f t="shared" si="1"/>
        <v>39</v>
      </c>
    </row>
    <row r="7" spans="1:18" ht="20.100000000000001" customHeight="1">
      <c r="A7" s="5">
        <v>5</v>
      </c>
      <c r="B7" s="39" t="s">
        <v>9</v>
      </c>
      <c r="C7" s="5">
        <f>'Philosophy-2025'!L4</f>
        <v>0</v>
      </c>
      <c r="D7" s="5">
        <f>'Philosophy-2025'!M4</f>
        <v>2</v>
      </c>
      <c r="E7" s="5">
        <f>'Philosophy-2025'!N4</f>
        <v>24</v>
      </c>
      <c r="F7" s="5">
        <f>'Philosophy-2025'!O4</f>
        <v>17</v>
      </c>
      <c r="G7" s="5">
        <f>'Philosophy-2025'!P4</f>
        <v>6</v>
      </c>
      <c r="H7" s="5">
        <f>'Philosophy-2025'!Q4</f>
        <v>6</v>
      </c>
      <c r="I7" s="5">
        <f t="shared" si="1"/>
        <v>55</v>
      </c>
    </row>
    <row r="8" spans="1:18" ht="20.100000000000001" customHeight="1">
      <c r="A8" s="5">
        <v>6</v>
      </c>
      <c r="B8" s="39" t="s">
        <v>33</v>
      </c>
      <c r="C8" s="5">
        <f>'Pol Science-2025'!L9</f>
        <v>0</v>
      </c>
      <c r="D8" s="5">
        <f>'Pol Science-2025'!M9</f>
        <v>11</v>
      </c>
      <c r="E8" s="5">
        <f>'Pol Science-2025'!N9</f>
        <v>18</v>
      </c>
      <c r="F8" s="5">
        <f>'Pol Science-2025'!O9</f>
        <v>23</v>
      </c>
      <c r="G8" s="5">
        <f>'Pol Science-2025'!P9</f>
        <v>7</v>
      </c>
      <c r="H8" s="5">
        <f>'Pol Science-2025'!Q9</f>
        <v>6</v>
      </c>
      <c r="I8" s="5">
        <f t="shared" si="1"/>
        <v>65</v>
      </c>
    </row>
    <row r="9" spans="1:18" ht="20.100000000000001" customHeight="1">
      <c r="A9" s="5">
        <v>7</v>
      </c>
      <c r="B9" s="39" t="s">
        <v>23</v>
      </c>
      <c r="C9" s="5">
        <f>'History(H)-2025'!L4</f>
        <v>0</v>
      </c>
      <c r="D9" s="5">
        <f>'History(H)-2025'!M4</f>
        <v>1</v>
      </c>
      <c r="E9" s="5">
        <f>'History(H)-2025'!N4</f>
        <v>19</v>
      </c>
      <c r="F9" s="5">
        <f>'History(H)-2025'!O4</f>
        <v>23</v>
      </c>
      <c r="G9" s="5">
        <f>'History(H)-2025'!P4</f>
        <v>13</v>
      </c>
      <c r="H9" s="5">
        <f>'History(H)-2025'!Q4</f>
        <v>11</v>
      </c>
      <c r="I9" s="5">
        <f t="shared" si="1"/>
        <v>67</v>
      </c>
    </row>
    <row r="10" spans="1:18" ht="20.100000000000001" customHeight="1">
      <c r="A10" s="5">
        <v>8</v>
      </c>
      <c r="B10" s="39" t="s">
        <v>20</v>
      </c>
      <c r="C10" s="5">
        <f>'Geography-2025'!L4</f>
        <v>0</v>
      </c>
      <c r="D10" s="5">
        <f>'Geography-2025'!M4</f>
        <v>0</v>
      </c>
      <c r="E10" s="5">
        <f>'Geography-2025'!N4</f>
        <v>23</v>
      </c>
      <c r="F10" s="5">
        <f>'Geography-2025'!O4</f>
        <v>16</v>
      </c>
      <c r="G10" s="5">
        <f>'Geography-2025'!P4</f>
        <v>3</v>
      </c>
      <c r="H10" s="5">
        <f>'Geography-2025'!Q4</f>
        <v>2</v>
      </c>
      <c r="I10" s="5">
        <f t="shared" si="1"/>
        <v>44</v>
      </c>
    </row>
    <row r="11" spans="1:18" ht="20.100000000000001" customHeight="1">
      <c r="A11" s="5">
        <v>9</v>
      </c>
      <c r="B11" s="39" t="s">
        <v>18</v>
      </c>
      <c r="C11" s="5">
        <f>'Economics-2025'!L4</f>
        <v>0</v>
      </c>
      <c r="D11" s="5">
        <f>'Economics-2025'!M4</f>
        <v>2</v>
      </c>
      <c r="E11" s="5">
        <f>'Economics-2025'!N4</f>
        <v>1</v>
      </c>
      <c r="F11" s="5">
        <f>'Economics-2025'!O4</f>
        <v>5</v>
      </c>
      <c r="G11" s="5">
        <f>'Economics-2025'!P4</f>
        <v>0</v>
      </c>
      <c r="H11" s="5">
        <f>'Economics-2025'!Q4</f>
        <v>1</v>
      </c>
      <c r="I11" s="5">
        <f t="shared" si="1"/>
        <v>9</v>
      </c>
    </row>
    <row r="12" spans="1:18" ht="20.100000000000001" customHeight="1">
      <c r="A12" s="5">
        <v>10</v>
      </c>
      <c r="B12" s="39" t="s">
        <v>22</v>
      </c>
      <c r="C12" s="5">
        <f>'Education-2025'!L4</f>
        <v>2</v>
      </c>
      <c r="D12" s="5">
        <f>'Education-2025'!M4</f>
        <v>14</v>
      </c>
      <c r="E12" s="5">
        <f>'Education-2025'!N4</f>
        <v>12</v>
      </c>
      <c r="F12" s="5">
        <f>'Education-2025'!O4</f>
        <v>10</v>
      </c>
      <c r="G12" s="5">
        <f>'Education-2025'!P4</f>
        <v>2</v>
      </c>
      <c r="H12" s="5">
        <f>'Education-2025'!Q4</f>
        <v>2</v>
      </c>
      <c r="I12" s="5">
        <f t="shared" si="1"/>
        <v>42</v>
      </c>
    </row>
    <row r="13" spans="1:18" ht="20.100000000000001" customHeight="1">
      <c r="A13" s="5">
        <v>11</v>
      </c>
      <c r="B13" s="39" t="s">
        <v>19</v>
      </c>
      <c r="C13" s="5">
        <f>'Music-2025'!L4</f>
        <v>0</v>
      </c>
      <c r="D13" s="5">
        <f>'Music-2025'!M4</f>
        <v>3</v>
      </c>
      <c r="E13" s="5">
        <f>'Music-2025'!N4</f>
        <v>3</v>
      </c>
      <c r="F13" s="5">
        <f>'Music-2025'!O4</f>
        <v>3</v>
      </c>
      <c r="G13" s="5">
        <f>'Music-2025'!P4</f>
        <v>0</v>
      </c>
      <c r="H13" s="5">
        <f>'Music-2025'!Q4</f>
        <v>2</v>
      </c>
      <c r="I13" s="5">
        <f t="shared" si="1"/>
        <v>11</v>
      </c>
    </row>
    <row r="14" spans="1:18" ht="20.100000000000001" customHeight="1">
      <c r="A14" s="5"/>
      <c r="B14" s="5" t="s">
        <v>34</v>
      </c>
      <c r="C14" s="5">
        <f t="shared" ref="C14:I14" si="2">SUM(C3:C13)</f>
        <v>2</v>
      </c>
      <c r="D14" s="5">
        <f t="shared" si="2"/>
        <v>42</v>
      </c>
      <c r="E14" s="5">
        <f t="shared" si="2"/>
        <v>139</v>
      </c>
      <c r="F14" s="5">
        <f t="shared" si="2"/>
        <v>180</v>
      </c>
      <c r="G14" s="5">
        <f t="shared" si="2"/>
        <v>68</v>
      </c>
      <c r="H14" s="5">
        <f t="shared" si="2"/>
        <v>72</v>
      </c>
      <c r="I14" s="5">
        <f t="shared" si="2"/>
        <v>503</v>
      </c>
    </row>
    <row r="19" spans="11:12" ht="30">
      <c r="K19" s="77" t="s">
        <v>91</v>
      </c>
      <c r="L19" s="76">
        <f>((L3+M3+N3+O3+P3)/R3)*100</f>
        <v>85.685884691848898</v>
      </c>
    </row>
    <row r="20" spans="11:12" ht="30">
      <c r="K20" s="74" t="s">
        <v>92</v>
      </c>
      <c r="L20" s="75">
        <f>(Q3/R3)*100</f>
        <v>14.314115308151093</v>
      </c>
    </row>
  </sheetData>
  <mergeCells count="2">
    <mergeCell ref="A1:I1"/>
    <mergeCell ref="K1:R1"/>
  </mergeCells>
  <pageMargins left="0.7" right="0.7" top="0.75" bottom="0.75" header="0.3" footer="0.3"/>
  <pageSetup orientation="portrait" horizontalDpi="1200" verticalDpi="120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dimension ref="A1:R21"/>
  <sheetViews>
    <sheetView workbookViewId="0">
      <selection activeCell="F15" sqref="F15"/>
    </sheetView>
  </sheetViews>
  <sheetFormatPr defaultRowHeight="15"/>
  <cols>
    <col min="2" max="2" width="12.7109375" bestFit="1" customWidth="1"/>
    <col min="3" max="3" width="15.85546875" bestFit="1" customWidth="1"/>
    <col min="4" max="7" width="14.85546875" bestFit="1" customWidth="1"/>
    <col min="11" max="11" width="19.85546875" bestFit="1" customWidth="1"/>
    <col min="12" max="12" width="15.85546875" bestFit="1" customWidth="1"/>
    <col min="13" max="16" width="14.85546875" bestFit="1" customWidth="1"/>
  </cols>
  <sheetData>
    <row r="1" spans="1:18" ht="84.75" customHeight="1">
      <c r="A1" s="99" t="s">
        <v>630</v>
      </c>
      <c r="B1" s="100"/>
      <c r="C1" s="100"/>
      <c r="D1" s="100"/>
      <c r="E1" s="100"/>
      <c r="F1" s="100"/>
      <c r="G1" s="100"/>
      <c r="H1" s="100"/>
      <c r="I1" s="100"/>
      <c r="K1" s="99" t="s">
        <v>98</v>
      </c>
      <c r="L1" s="100"/>
      <c r="M1" s="100"/>
      <c r="N1" s="100"/>
      <c r="O1" s="100"/>
      <c r="P1" s="100"/>
      <c r="Q1" s="100"/>
      <c r="R1" s="100"/>
    </row>
    <row r="2" spans="1:18" ht="20.100000000000001" customHeight="1">
      <c r="A2" s="5" t="s">
        <v>0</v>
      </c>
      <c r="B2" s="5" t="s">
        <v>1</v>
      </c>
      <c r="C2" s="5" t="s">
        <v>37</v>
      </c>
      <c r="D2" s="5" t="s">
        <v>38</v>
      </c>
      <c r="E2" s="5" t="s">
        <v>39</v>
      </c>
      <c r="F2" s="5" t="s">
        <v>40</v>
      </c>
      <c r="G2" s="5" t="s">
        <v>41</v>
      </c>
      <c r="H2" s="5" t="s">
        <v>10</v>
      </c>
      <c r="I2" s="5" t="s">
        <v>12</v>
      </c>
      <c r="K2" s="5" t="s">
        <v>13</v>
      </c>
      <c r="L2" s="5" t="s">
        <v>37</v>
      </c>
      <c r="M2" s="5" t="s">
        <v>38</v>
      </c>
      <c r="N2" s="5" t="s">
        <v>39</v>
      </c>
      <c r="O2" s="5" t="s">
        <v>40</v>
      </c>
      <c r="P2" s="5" t="s">
        <v>41</v>
      </c>
      <c r="Q2" s="5" t="s">
        <v>10</v>
      </c>
      <c r="R2" s="5" t="s">
        <v>12</v>
      </c>
    </row>
    <row r="3" spans="1:18" ht="20.100000000000001" customHeight="1">
      <c r="A3" s="5">
        <v>1</v>
      </c>
      <c r="B3" s="39" t="s">
        <v>24</v>
      </c>
      <c r="C3" s="5">
        <f>'Mathematics-2025'!L4</f>
        <v>0</v>
      </c>
      <c r="D3" s="5">
        <f>'Mathematics-2025'!M4</f>
        <v>1</v>
      </c>
      <c r="E3" s="5">
        <f>'Mathematics-2025'!N4</f>
        <v>5</v>
      </c>
      <c r="F3" s="5">
        <f>'Mathematics-2025'!O4</f>
        <v>13</v>
      </c>
      <c r="G3" s="5">
        <f>'Mathematics-2025'!P4</f>
        <v>1</v>
      </c>
      <c r="H3" s="5">
        <f>'Mathematics-2025'!Q4</f>
        <v>11</v>
      </c>
      <c r="I3" s="5">
        <f>C3+D3+E3+F3+G3+H3</f>
        <v>31</v>
      </c>
      <c r="K3" s="5" t="s">
        <v>35</v>
      </c>
      <c r="L3" s="5">
        <f t="shared" ref="L3:Q3" si="0">C11</f>
        <v>0</v>
      </c>
      <c r="M3" s="5">
        <f t="shared" si="0"/>
        <v>14</v>
      </c>
      <c r="N3" s="5">
        <f t="shared" si="0"/>
        <v>25</v>
      </c>
      <c r="O3" s="5">
        <f t="shared" si="0"/>
        <v>23</v>
      </c>
      <c r="P3" s="5">
        <f t="shared" si="0"/>
        <v>6</v>
      </c>
      <c r="Q3" s="5">
        <f t="shared" si="0"/>
        <v>14</v>
      </c>
      <c r="R3" s="5">
        <f>L3+M3+N3+O3+P3+Q3</f>
        <v>82</v>
      </c>
    </row>
    <row r="4" spans="1:18" ht="20.100000000000001" customHeight="1">
      <c r="A4" s="5">
        <v>2</v>
      </c>
      <c r="B4" s="39" t="s">
        <v>25</v>
      </c>
      <c r="C4" s="5">
        <f>'Physics-2025'!L4</f>
        <v>0</v>
      </c>
      <c r="D4" s="5">
        <f>'Physics-2025'!M4</f>
        <v>0</v>
      </c>
      <c r="E4" s="5">
        <f>'Physics-2025'!N4</f>
        <v>0</v>
      </c>
      <c r="F4" s="5">
        <f>'Physics-2025'!O4</f>
        <v>0</v>
      </c>
      <c r="G4" s="5">
        <f>'Physics-2025'!P4</f>
        <v>1</v>
      </c>
      <c r="H4" s="5">
        <f>'Physics-2025'!Q4</f>
        <v>2</v>
      </c>
      <c r="I4" s="5">
        <f t="shared" ref="I4:I10" si="1">C4+D4+E4+F4+G4+H4</f>
        <v>3</v>
      </c>
    </row>
    <row r="5" spans="1:18" ht="20.100000000000001" customHeight="1">
      <c r="A5" s="5">
        <v>3</v>
      </c>
      <c r="B5" s="39" t="s">
        <v>21</v>
      </c>
      <c r="C5" s="5">
        <f>'Chemistry-2025'!L4</f>
        <v>0</v>
      </c>
      <c r="D5" s="5">
        <f>'Chemistry-2025'!M4</f>
        <v>1</v>
      </c>
      <c r="E5" s="5">
        <f>'Chemistry-2025'!N4</f>
        <v>3</v>
      </c>
      <c r="F5" s="5">
        <f>'Chemistry-2025'!O4</f>
        <v>2</v>
      </c>
      <c r="G5" s="5">
        <f>'Chemistry-2025'!P4</f>
        <v>2</v>
      </c>
      <c r="H5" s="5">
        <f>'Chemistry-2025'!Q4</f>
        <v>0</v>
      </c>
      <c r="I5" s="5">
        <f t="shared" si="1"/>
        <v>8</v>
      </c>
    </row>
    <row r="6" spans="1:18" ht="20.100000000000001" customHeight="1">
      <c r="A6" s="5">
        <v>4</v>
      </c>
      <c r="B6" s="39" t="s">
        <v>26</v>
      </c>
      <c r="C6" s="5">
        <f>'Botany-2025'!L4</f>
        <v>0</v>
      </c>
      <c r="D6" s="5">
        <f>'Botany-2025'!M4</f>
        <v>1</v>
      </c>
      <c r="E6" s="5">
        <f>'Botany-2025'!N4</f>
        <v>5</v>
      </c>
      <c r="F6" s="5">
        <f>'Botany-2025'!O4</f>
        <v>2</v>
      </c>
      <c r="G6" s="5">
        <f>'Botany-2025'!P4</f>
        <v>0</v>
      </c>
      <c r="H6" s="5">
        <f>'Botany-2025'!Q4</f>
        <v>0</v>
      </c>
      <c r="I6" s="5">
        <f t="shared" si="1"/>
        <v>8</v>
      </c>
    </row>
    <row r="7" spans="1:18" ht="20.100000000000001" customHeight="1">
      <c r="A7" s="5">
        <v>5</v>
      </c>
      <c r="B7" s="39" t="s">
        <v>28</v>
      </c>
      <c r="C7" s="5">
        <f>'Zoology-2025'!L4</f>
        <v>0</v>
      </c>
      <c r="D7" s="5">
        <f>'Zoology-2025'!M4</f>
        <v>1</v>
      </c>
      <c r="E7" s="5">
        <f>'Zoology-2025'!N4</f>
        <v>3</v>
      </c>
      <c r="F7" s="5">
        <f>'Zoology-2025'!O4</f>
        <v>5</v>
      </c>
      <c r="G7" s="5">
        <f>'Zoology-2025'!P4</f>
        <v>2</v>
      </c>
      <c r="H7" s="5">
        <f>'Zoology-2025'!Q4</f>
        <v>1</v>
      </c>
      <c r="I7" s="5">
        <f t="shared" si="1"/>
        <v>12</v>
      </c>
    </row>
    <row r="8" spans="1:18" ht="20.100000000000001" customHeight="1">
      <c r="A8" s="5">
        <v>6</v>
      </c>
      <c r="B8" s="39" t="s">
        <v>29</v>
      </c>
      <c r="C8" s="5">
        <f>'ENVS-2025'!L4</f>
        <v>0</v>
      </c>
      <c r="D8" s="5">
        <f>'ENVS-2025'!M4</f>
        <v>0</v>
      </c>
      <c r="E8" s="5">
        <f>'ENVS-2025'!N4</f>
        <v>0</v>
      </c>
      <c r="F8" s="5">
        <f>'ENVS-2025'!O4</f>
        <v>0</v>
      </c>
      <c r="G8" s="5">
        <f>'ENVS-2025'!P4</f>
        <v>0</v>
      </c>
      <c r="H8" s="5">
        <f>'ENVS-2025'!Q4</f>
        <v>0</v>
      </c>
      <c r="I8" s="5">
        <f t="shared" si="1"/>
        <v>0</v>
      </c>
    </row>
    <row r="9" spans="1:18" ht="20.100000000000001" customHeight="1">
      <c r="A9" s="5">
        <v>7</v>
      </c>
      <c r="B9" s="39" t="s">
        <v>36</v>
      </c>
      <c r="C9" s="5">
        <f>'Computer Science-2025'!L4</f>
        <v>0</v>
      </c>
      <c r="D9" s="5">
        <f>'Computer Science-2025'!M4</f>
        <v>4</v>
      </c>
      <c r="E9" s="5">
        <f>'Computer Science-2025'!N4</f>
        <v>7</v>
      </c>
      <c r="F9" s="5">
        <f>'Computer Science-2025'!O4</f>
        <v>1</v>
      </c>
      <c r="G9" s="5">
        <f>'Computer Science-2025'!P4</f>
        <v>0</v>
      </c>
      <c r="H9" s="5">
        <f>'Computer Science-2025'!Q4</f>
        <v>0</v>
      </c>
      <c r="I9" s="5">
        <f t="shared" si="1"/>
        <v>12</v>
      </c>
    </row>
    <row r="10" spans="1:18" ht="20.100000000000001" customHeight="1">
      <c r="A10" s="5">
        <v>8</v>
      </c>
      <c r="B10" s="39" t="s">
        <v>30</v>
      </c>
      <c r="C10" s="5">
        <f>'Nutrition-2025'!L4</f>
        <v>0</v>
      </c>
      <c r="D10" s="5">
        <f>'Nutrition-2025'!M4</f>
        <v>6</v>
      </c>
      <c r="E10" s="5">
        <f>'Nutrition-2025'!N4</f>
        <v>2</v>
      </c>
      <c r="F10" s="5">
        <f>'Nutrition-2025'!O4</f>
        <v>0</v>
      </c>
      <c r="G10" s="5">
        <f>'Nutrition-2025'!P4</f>
        <v>0</v>
      </c>
      <c r="H10" s="5">
        <f>'Nutrition-2025'!Q4</f>
        <v>0</v>
      </c>
      <c r="I10" s="5">
        <f t="shared" si="1"/>
        <v>8</v>
      </c>
    </row>
    <row r="11" spans="1:18" ht="20.100000000000001" customHeight="1">
      <c r="A11" s="5">
        <v>9</v>
      </c>
      <c r="B11" s="39" t="s">
        <v>12</v>
      </c>
      <c r="C11" s="5">
        <f t="shared" ref="C11:I11" si="2">SUM(C3:C10)</f>
        <v>0</v>
      </c>
      <c r="D11" s="5">
        <f t="shared" si="2"/>
        <v>14</v>
      </c>
      <c r="E11" s="5">
        <f t="shared" si="2"/>
        <v>25</v>
      </c>
      <c r="F11" s="5">
        <f t="shared" si="2"/>
        <v>23</v>
      </c>
      <c r="G11" s="5">
        <f t="shared" si="2"/>
        <v>6</v>
      </c>
      <c r="H11" s="5">
        <f t="shared" si="2"/>
        <v>14</v>
      </c>
      <c r="I11" s="5">
        <f t="shared" si="2"/>
        <v>82</v>
      </c>
    </row>
    <row r="20" spans="11:12" ht="30">
      <c r="K20" s="77" t="s">
        <v>93</v>
      </c>
      <c r="L20" s="76">
        <f>((L3+M3+N3+O3+P3)/R3)*100</f>
        <v>82.926829268292678</v>
      </c>
    </row>
    <row r="21" spans="11:12" ht="30">
      <c r="K21" s="74" t="s">
        <v>94</v>
      </c>
      <c r="L21" s="75">
        <f>(Q3/R3)*100</f>
        <v>17.073170731707318</v>
      </c>
    </row>
  </sheetData>
  <mergeCells count="2">
    <mergeCell ref="A1:I1"/>
    <mergeCell ref="K1:R1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R27"/>
  <sheetViews>
    <sheetView tabSelected="1" workbookViewId="0">
      <selection activeCell="A2" sqref="A2"/>
    </sheetView>
  </sheetViews>
  <sheetFormatPr defaultRowHeight="15"/>
  <cols>
    <col min="2" max="2" width="12.7109375" bestFit="1" customWidth="1"/>
    <col min="3" max="3" width="15.85546875" bestFit="1" customWidth="1"/>
    <col min="4" max="7" width="14.85546875" bestFit="1" customWidth="1"/>
    <col min="11" max="11" width="22.5703125" customWidth="1"/>
    <col min="12" max="12" width="15.85546875" bestFit="1" customWidth="1"/>
    <col min="13" max="16" width="14.85546875" bestFit="1" customWidth="1"/>
  </cols>
  <sheetData>
    <row r="1" spans="1:18" ht="65.25" customHeight="1">
      <c r="A1" s="99" t="s">
        <v>629</v>
      </c>
      <c r="B1" s="100"/>
      <c r="C1" s="100"/>
      <c r="D1" s="100"/>
      <c r="E1" s="100"/>
      <c r="F1" s="100"/>
      <c r="G1" s="100"/>
      <c r="H1" s="100"/>
      <c r="I1" s="100"/>
      <c r="K1" s="99" t="s">
        <v>97</v>
      </c>
      <c r="L1" s="100"/>
      <c r="M1" s="100"/>
      <c r="N1" s="100"/>
      <c r="O1" s="100"/>
      <c r="P1" s="100"/>
      <c r="Q1" s="100"/>
      <c r="R1" s="100"/>
    </row>
    <row r="2" spans="1:18" ht="20.100000000000001" customHeight="1">
      <c r="A2" s="5" t="s">
        <v>0</v>
      </c>
      <c r="B2" s="5" t="s">
        <v>1</v>
      </c>
      <c r="C2" s="5" t="s">
        <v>37</v>
      </c>
      <c r="D2" s="5" t="s">
        <v>38</v>
      </c>
      <c r="E2" s="5" t="s">
        <v>39</v>
      </c>
      <c r="F2" s="5" t="s">
        <v>40</v>
      </c>
      <c r="G2" s="5" t="s">
        <v>41</v>
      </c>
      <c r="H2" s="5" t="s">
        <v>10</v>
      </c>
      <c r="I2" s="5" t="s">
        <v>12</v>
      </c>
      <c r="K2" s="5" t="s">
        <v>13</v>
      </c>
      <c r="L2" s="5" t="s">
        <v>37</v>
      </c>
      <c r="M2" s="5" t="s">
        <v>38</v>
      </c>
      <c r="N2" s="5" t="s">
        <v>39</v>
      </c>
      <c r="O2" s="5" t="s">
        <v>40</v>
      </c>
      <c r="P2" s="5" t="s">
        <v>41</v>
      </c>
      <c r="Q2" s="5" t="s">
        <v>10</v>
      </c>
      <c r="R2" s="5" t="s">
        <v>12</v>
      </c>
    </row>
    <row r="3" spans="1:18" ht="20.100000000000001" customHeight="1">
      <c r="A3" s="5">
        <v>1</v>
      </c>
      <c r="B3" s="39" t="s">
        <v>31</v>
      </c>
      <c r="C3" s="5">
        <f>'Master Sheet_Arts-2025'!C3</f>
        <v>0</v>
      </c>
      <c r="D3" s="5">
        <f>'Master Sheet_Arts-2025'!D3</f>
        <v>0</v>
      </c>
      <c r="E3" s="5">
        <f>'Master Sheet_Arts-2025'!E3</f>
        <v>5</v>
      </c>
      <c r="F3" s="5">
        <f>'Master Sheet_Arts-2025'!F3</f>
        <v>9</v>
      </c>
      <c r="G3" s="5">
        <f>'Master Sheet_Arts-2025'!G3</f>
        <v>5</v>
      </c>
      <c r="H3" s="5">
        <f>'Master Sheet_Arts-2025'!H3</f>
        <v>7</v>
      </c>
      <c r="I3" s="5">
        <f>C3+D3+E3+F3+G3+H3</f>
        <v>26</v>
      </c>
      <c r="K3" s="5" t="s">
        <v>35</v>
      </c>
      <c r="L3" s="5">
        <f t="shared" ref="L3:Q3" si="0">C22</f>
        <v>2</v>
      </c>
      <c r="M3" s="5">
        <f t="shared" si="0"/>
        <v>56</v>
      </c>
      <c r="N3" s="5">
        <f t="shared" si="0"/>
        <v>164</v>
      </c>
      <c r="O3" s="5">
        <f t="shared" si="0"/>
        <v>203</v>
      </c>
      <c r="P3" s="5">
        <f t="shared" si="0"/>
        <v>74</v>
      </c>
      <c r="Q3" s="5">
        <f t="shared" si="0"/>
        <v>86</v>
      </c>
      <c r="R3" s="5">
        <f>SUM(L3:Q3)</f>
        <v>585</v>
      </c>
    </row>
    <row r="4" spans="1:18" ht="20.100000000000001" customHeight="1">
      <c r="A4" s="5">
        <v>2</v>
      </c>
      <c r="B4" s="39" t="s">
        <v>32</v>
      </c>
      <c r="C4" s="5">
        <f>'Master Sheet_Arts-2025'!C4</f>
        <v>0</v>
      </c>
      <c r="D4" s="5">
        <f>'Master Sheet_Arts-2025'!D4</f>
        <v>4</v>
      </c>
      <c r="E4" s="5">
        <f>'Master Sheet_Arts-2025'!E4</f>
        <v>12</v>
      </c>
      <c r="F4" s="5">
        <f>'Master Sheet_Arts-2025'!F4</f>
        <v>26</v>
      </c>
      <c r="G4" s="5">
        <f>'Master Sheet_Arts-2025'!G4</f>
        <v>9</v>
      </c>
      <c r="H4" s="5">
        <f>'Master Sheet_Arts-2025'!H4</f>
        <v>13</v>
      </c>
      <c r="I4" s="5">
        <f t="shared" ref="I4:I21" si="1">C4+D4+E4+F4+G4+H4</f>
        <v>64</v>
      </c>
    </row>
    <row r="5" spans="1:18" ht="20.100000000000001" customHeight="1">
      <c r="A5" s="5">
        <v>3</v>
      </c>
      <c r="B5" s="39" t="s">
        <v>14</v>
      </c>
      <c r="C5" s="5">
        <f>'Master Sheet_Arts-2025'!C5</f>
        <v>0</v>
      </c>
      <c r="D5" s="5">
        <f>'Master Sheet_Arts-2025'!D5</f>
        <v>2</v>
      </c>
      <c r="E5" s="5">
        <f>'Master Sheet_Arts-2025'!E5</f>
        <v>18</v>
      </c>
      <c r="F5" s="5">
        <f>'Master Sheet_Arts-2025'!F5</f>
        <v>31</v>
      </c>
      <c r="G5" s="5">
        <f>'Master Sheet_Arts-2025'!G5</f>
        <v>21</v>
      </c>
      <c r="H5" s="5">
        <f>'Master Sheet_Arts-2025'!H5</f>
        <v>9</v>
      </c>
      <c r="I5" s="5">
        <f t="shared" si="1"/>
        <v>81</v>
      </c>
    </row>
    <row r="6" spans="1:18" ht="20.100000000000001" customHeight="1">
      <c r="A6" s="5">
        <v>4</v>
      </c>
      <c r="B6" s="39" t="s">
        <v>17</v>
      </c>
      <c r="C6" s="5">
        <f>'Master Sheet_Arts-2025'!C6</f>
        <v>0</v>
      </c>
      <c r="D6" s="5">
        <f>'Master Sheet_Arts-2025'!D6</f>
        <v>3</v>
      </c>
      <c r="E6" s="5">
        <f>'Master Sheet_Arts-2025'!E6</f>
        <v>4</v>
      </c>
      <c r="F6" s="5">
        <f>'Master Sheet_Arts-2025'!F6</f>
        <v>17</v>
      </c>
      <c r="G6" s="5">
        <f>'Master Sheet_Arts-2025'!G6</f>
        <v>2</v>
      </c>
      <c r="H6" s="5">
        <f>'Master Sheet_Arts-2025'!H6</f>
        <v>13</v>
      </c>
      <c r="I6" s="5">
        <f t="shared" si="1"/>
        <v>39</v>
      </c>
    </row>
    <row r="7" spans="1:18" ht="20.100000000000001" customHeight="1">
      <c r="A7" s="5">
        <v>5</v>
      </c>
      <c r="B7" s="39" t="s">
        <v>9</v>
      </c>
      <c r="C7" s="5">
        <f>'Master Sheet_Arts-2025'!C7</f>
        <v>0</v>
      </c>
      <c r="D7" s="5">
        <f>'Master Sheet_Arts-2025'!D7</f>
        <v>2</v>
      </c>
      <c r="E7" s="5">
        <f>'Master Sheet_Arts-2025'!E7</f>
        <v>24</v>
      </c>
      <c r="F7" s="5">
        <f>'Master Sheet_Arts-2025'!F7</f>
        <v>17</v>
      </c>
      <c r="G7" s="5">
        <f>'Master Sheet_Arts-2025'!G7</f>
        <v>6</v>
      </c>
      <c r="H7" s="5">
        <f>'Master Sheet_Arts-2025'!H7</f>
        <v>6</v>
      </c>
      <c r="I7" s="5">
        <f t="shared" si="1"/>
        <v>55</v>
      </c>
    </row>
    <row r="8" spans="1:18" ht="20.100000000000001" customHeight="1">
      <c r="A8" s="5">
        <v>6</v>
      </c>
      <c r="B8" s="39" t="s">
        <v>33</v>
      </c>
      <c r="C8" s="5">
        <f>'Master Sheet_Arts-2025'!C8</f>
        <v>0</v>
      </c>
      <c r="D8" s="5">
        <f>'Master Sheet_Arts-2025'!D8</f>
        <v>11</v>
      </c>
      <c r="E8" s="5">
        <f>'Master Sheet_Arts-2025'!E8</f>
        <v>18</v>
      </c>
      <c r="F8" s="5">
        <f>'Master Sheet_Arts-2025'!F8</f>
        <v>23</v>
      </c>
      <c r="G8" s="5">
        <f>'Master Sheet_Arts-2025'!G8</f>
        <v>7</v>
      </c>
      <c r="H8" s="5">
        <f>'Master Sheet_Arts-2025'!H8</f>
        <v>6</v>
      </c>
      <c r="I8" s="5">
        <f t="shared" si="1"/>
        <v>65</v>
      </c>
    </row>
    <row r="9" spans="1:18" ht="20.100000000000001" customHeight="1">
      <c r="A9" s="5">
        <v>7</v>
      </c>
      <c r="B9" s="39" t="s">
        <v>23</v>
      </c>
      <c r="C9" s="5">
        <f>'Master Sheet_Arts-2025'!C9</f>
        <v>0</v>
      </c>
      <c r="D9" s="5">
        <f>'Master Sheet_Arts-2025'!D9</f>
        <v>1</v>
      </c>
      <c r="E9" s="5">
        <f>'Master Sheet_Arts-2025'!E9</f>
        <v>19</v>
      </c>
      <c r="F9" s="5">
        <f>'Master Sheet_Arts-2025'!F9</f>
        <v>23</v>
      </c>
      <c r="G9" s="5">
        <f>'Master Sheet_Arts-2025'!G9</f>
        <v>13</v>
      </c>
      <c r="H9" s="5">
        <f>'Master Sheet_Arts-2025'!H9</f>
        <v>11</v>
      </c>
      <c r="I9" s="5">
        <f t="shared" si="1"/>
        <v>67</v>
      </c>
    </row>
    <row r="10" spans="1:18" ht="20.100000000000001" customHeight="1">
      <c r="A10" s="5">
        <v>8</v>
      </c>
      <c r="B10" s="39" t="s">
        <v>20</v>
      </c>
      <c r="C10" s="5">
        <f>'Master Sheet_Arts-2025'!C10</f>
        <v>0</v>
      </c>
      <c r="D10" s="5">
        <f>'Master Sheet_Arts-2025'!D10</f>
        <v>0</v>
      </c>
      <c r="E10" s="5">
        <f>'Master Sheet_Arts-2025'!E10</f>
        <v>23</v>
      </c>
      <c r="F10" s="5">
        <f>'Master Sheet_Arts-2025'!F10</f>
        <v>16</v>
      </c>
      <c r="G10" s="5">
        <f>'Master Sheet_Arts-2025'!G10</f>
        <v>3</v>
      </c>
      <c r="H10" s="5">
        <f>'Master Sheet_Arts-2025'!H10</f>
        <v>2</v>
      </c>
      <c r="I10" s="5">
        <f t="shared" si="1"/>
        <v>44</v>
      </c>
    </row>
    <row r="11" spans="1:18" ht="20.100000000000001" customHeight="1">
      <c r="A11" s="5">
        <v>9</v>
      </c>
      <c r="B11" s="39" t="s">
        <v>18</v>
      </c>
      <c r="C11" s="5">
        <f>'Master Sheet_Arts-2025'!C11</f>
        <v>0</v>
      </c>
      <c r="D11" s="5">
        <f>'Master Sheet_Arts-2025'!D11</f>
        <v>2</v>
      </c>
      <c r="E11" s="5">
        <f>'Master Sheet_Arts-2025'!E11</f>
        <v>1</v>
      </c>
      <c r="F11" s="5">
        <f>'Master Sheet_Arts-2025'!F11</f>
        <v>5</v>
      </c>
      <c r="G11" s="5">
        <f>'Master Sheet_Arts-2025'!G11</f>
        <v>0</v>
      </c>
      <c r="H11" s="5">
        <f>'Master Sheet_Arts-2025'!H11</f>
        <v>1</v>
      </c>
      <c r="I11" s="5">
        <f t="shared" si="1"/>
        <v>9</v>
      </c>
    </row>
    <row r="12" spans="1:18" ht="20.100000000000001" customHeight="1">
      <c r="A12" s="5">
        <v>10</v>
      </c>
      <c r="B12" s="39" t="s">
        <v>22</v>
      </c>
      <c r="C12" s="5">
        <f>'Master Sheet_Arts-2025'!C12</f>
        <v>2</v>
      </c>
      <c r="D12" s="5">
        <f>'Master Sheet_Arts-2025'!D12</f>
        <v>14</v>
      </c>
      <c r="E12" s="5">
        <f>'Master Sheet_Arts-2025'!E12</f>
        <v>12</v>
      </c>
      <c r="F12" s="5">
        <f>'Master Sheet_Arts-2025'!F12</f>
        <v>10</v>
      </c>
      <c r="G12" s="5">
        <f>'Master Sheet_Arts-2025'!G12</f>
        <v>2</v>
      </c>
      <c r="H12" s="5">
        <f>'Master Sheet_Arts-2025'!H12</f>
        <v>2</v>
      </c>
      <c r="I12" s="5">
        <f t="shared" si="1"/>
        <v>42</v>
      </c>
    </row>
    <row r="13" spans="1:18" ht="20.100000000000001" customHeight="1">
      <c r="A13" s="5">
        <v>11</v>
      </c>
      <c r="B13" s="39" t="s">
        <v>19</v>
      </c>
      <c r="C13" s="5">
        <f>'Master Sheet_Arts-2025'!C13</f>
        <v>0</v>
      </c>
      <c r="D13" s="5">
        <f>'Master Sheet_Arts-2025'!D13</f>
        <v>3</v>
      </c>
      <c r="E13" s="5">
        <f>'Master Sheet_Arts-2025'!E13</f>
        <v>3</v>
      </c>
      <c r="F13" s="5">
        <f>'Master Sheet_Arts-2025'!F13</f>
        <v>3</v>
      </c>
      <c r="G13" s="5">
        <f>'Master Sheet_Arts-2025'!G13</f>
        <v>0</v>
      </c>
      <c r="H13" s="5">
        <f>'Master Sheet_Arts-2025'!H13</f>
        <v>2</v>
      </c>
      <c r="I13" s="5">
        <f t="shared" si="1"/>
        <v>11</v>
      </c>
    </row>
    <row r="14" spans="1:18" ht="20.100000000000001" customHeight="1">
      <c r="A14" s="5">
        <v>12</v>
      </c>
      <c r="B14" s="39" t="s">
        <v>24</v>
      </c>
      <c r="C14" s="5">
        <f>'Master Sheet_Science-2025'!C3</f>
        <v>0</v>
      </c>
      <c r="D14" s="5">
        <f>'Master Sheet_Science-2025'!D3</f>
        <v>1</v>
      </c>
      <c r="E14" s="5">
        <f>'Master Sheet_Science-2025'!E3</f>
        <v>5</v>
      </c>
      <c r="F14" s="5">
        <f>'Master Sheet_Science-2025'!F3</f>
        <v>13</v>
      </c>
      <c r="G14" s="5">
        <f>'Master Sheet_Science-2025'!G3</f>
        <v>1</v>
      </c>
      <c r="H14" s="5">
        <f>'Master Sheet_Science-2025'!H3</f>
        <v>11</v>
      </c>
      <c r="I14" s="5">
        <f t="shared" si="1"/>
        <v>31</v>
      </c>
    </row>
    <row r="15" spans="1:18" ht="20.100000000000001" customHeight="1">
      <c r="A15" s="5">
        <v>13</v>
      </c>
      <c r="B15" s="39" t="s">
        <v>25</v>
      </c>
      <c r="C15" s="5">
        <f>'Master Sheet_Science-2025'!C4</f>
        <v>0</v>
      </c>
      <c r="D15" s="5">
        <f>'Master Sheet_Science-2025'!D4</f>
        <v>0</v>
      </c>
      <c r="E15" s="5">
        <f>'Master Sheet_Science-2025'!E4</f>
        <v>0</v>
      </c>
      <c r="F15" s="5">
        <f>'Master Sheet_Science-2025'!F4</f>
        <v>0</v>
      </c>
      <c r="G15" s="5">
        <f>'Master Sheet_Science-2025'!G4</f>
        <v>1</v>
      </c>
      <c r="H15" s="5">
        <f>'Master Sheet_Science-2025'!H4</f>
        <v>2</v>
      </c>
      <c r="I15" s="5">
        <f t="shared" si="1"/>
        <v>3</v>
      </c>
    </row>
    <row r="16" spans="1:18" ht="20.100000000000001" customHeight="1">
      <c r="A16" s="5">
        <v>14</v>
      </c>
      <c r="B16" s="39" t="s">
        <v>21</v>
      </c>
      <c r="C16" s="5">
        <f>'Master Sheet_Science-2025'!C5</f>
        <v>0</v>
      </c>
      <c r="D16" s="5">
        <f>'Master Sheet_Science-2025'!D5</f>
        <v>1</v>
      </c>
      <c r="E16" s="5">
        <f>'Master Sheet_Science-2025'!E5</f>
        <v>3</v>
      </c>
      <c r="F16" s="5">
        <f>'Master Sheet_Science-2025'!F5</f>
        <v>2</v>
      </c>
      <c r="G16" s="5">
        <f>'Master Sheet_Science-2025'!G5</f>
        <v>2</v>
      </c>
      <c r="H16" s="5">
        <f>'Master Sheet_Science-2025'!H5</f>
        <v>0</v>
      </c>
      <c r="I16" s="5">
        <f t="shared" si="1"/>
        <v>8</v>
      </c>
    </row>
    <row r="17" spans="1:12" ht="20.100000000000001" customHeight="1">
      <c r="A17" s="5">
        <v>15</v>
      </c>
      <c r="B17" s="39" t="s">
        <v>26</v>
      </c>
      <c r="C17" s="5">
        <f>'Master Sheet_Science-2025'!C6</f>
        <v>0</v>
      </c>
      <c r="D17" s="5">
        <f>'Master Sheet_Science-2025'!D6</f>
        <v>1</v>
      </c>
      <c r="E17" s="5">
        <f>'Master Sheet_Science-2025'!E6</f>
        <v>5</v>
      </c>
      <c r="F17" s="5">
        <f>'Master Sheet_Science-2025'!F6</f>
        <v>2</v>
      </c>
      <c r="G17" s="5">
        <f>'Master Sheet_Science-2025'!G6</f>
        <v>0</v>
      </c>
      <c r="H17" s="5">
        <f>'Master Sheet_Science-2025'!H6</f>
        <v>0</v>
      </c>
      <c r="I17" s="5">
        <f t="shared" si="1"/>
        <v>8</v>
      </c>
    </row>
    <row r="18" spans="1:12" ht="20.100000000000001" customHeight="1">
      <c r="A18" s="5">
        <v>16</v>
      </c>
      <c r="B18" s="39" t="s">
        <v>28</v>
      </c>
      <c r="C18" s="5">
        <f>'Master Sheet_Science-2025'!C7</f>
        <v>0</v>
      </c>
      <c r="D18" s="5">
        <f>'Master Sheet_Science-2025'!D7</f>
        <v>1</v>
      </c>
      <c r="E18" s="5">
        <f>'Master Sheet_Science-2025'!E7</f>
        <v>3</v>
      </c>
      <c r="F18" s="5">
        <f>'Master Sheet_Science-2025'!F7</f>
        <v>5</v>
      </c>
      <c r="G18" s="5">
        <f>'Master Sheet_Science-2025'!G7</f>
        <v>2</v>
      </c>
      <c r="H18" s="5">
        <f>'Master Sheet_Science-2025'!H7</f>
        <v>1</v>
      </c>
      <c r="I18" s="5">
        <f t="shared" si="1"/>
        <v>12</v>
      </c>
    </row>
    <row r="19" spans="1:12" ht="20.100000000000001" customHeight="1">
      <c r="A19" s="5">
        <v>17</v>
      </c>
      <c r="B19" s="39" t="s">
        <v>29</v>
      </c>
      <c r="C19" s="5">
        <f>'Master Sheet_Science-2025'!C8</f>
        <v>0</v>
      </c>
      <c r="D19" s="5">
        <f>'Master Sheet_Science-2025'!D8</f>
        <v>0</v>
      </c>
      <c r="E19" s="5">
        <f>'Master Sheet_Science-2025'!E8</f>
        <v>0</v>
      </c>
      <c r="F19" s="5">
        <f>'Master Sheet_Science-2025'!F8</f>
        <v>0</v>
      </c>
      <c r="G19" s="5">
        <f>'Master Sheet_Science-2025'!G8</f>
        <v>0</v>
      </c>
      <c r="H19" s="5">
        <f>'Master Sheet_Science-2025'!H8</f>
        <v>0</v>
      </c>
      <c r="I19" s="5">
        <f t="shared" si="1"/>
        <v>0</v>
      </c>
    </row>
    <row r="20" spans="1:12" ht="20.100000000000001" customHeight="1">
      <c r="A20" s="5">
        <v>18</v>
      </c>
      <c r="B20" s="39" t="s">
        <v>36</v>
      </c>
      <c r="C20" s="5">
        <f>'Master Sheet_Science-2025'!C9</f>
        <v>0</v>
      </c>
      <c r="D20" s="5">
        <f>'Master Sheet_Science-2025'!D9</f>
        <v>4</v>
      </c>
      <c r="E20" s="5">
        <f>'Master Sheet_Science-2025'!E9</f>
        <v>7</v>
      </c>
      <c r="F20" s="5">
        <f>'Master Sheet_Science-2025'!F9</f>
        <v>1</v>
      </c>
      <c r="G20" s="5">
        <f>'Master Sheet_Science-2025'!G9</f>
        <v>0</v>
      </c>
      <c r="H20" s="5">
        <f>'Master Sheet_Science-2025'!H9</f>
        <v>0</v>
      </c>
      <c r="I20" s="5">
        <f t="shared" si="1"/>
        <v>12</v>
      </c>
    </row>
    <row r="21" spans="1:12" ht="20.100000000000001" customHeight="1">
      <c r="A21" s="5">
        <v>19</v>
      </c>
      <c r="B21" s="39" t="s">
        <v>30</v>
      </c>
      <c r="C21" s="5">
        <f>'Master Sheet_Science-2025'!C10</f>
        <v>0</v>
      </c>
      <c r="D21" s="5">
        <f>'Master Sheet_Science-2025'!D10</f>
        <v>6</v>
      </c>
      <c r="E21" s="5">
        <f>'Master Sheet_Science-2025'!E10</f>
        <v>2</v>
      </c>
      <c r="F21" s="5">
        <f>'Master Sheet_Science-2025'!F10</f>
        <v>0</v>
      </c>
      <c r="G21" s="5">
        <f>'Master Sheet_Science-2025'!G10</f>
        <v>0</v>
      </c>
      <c r="H21" s="5">
        <f>'Master Sheet_Science-2025'!H10</f>
        <v>0</v>
      </c>
      <c r="I21" s="5">
        <f t="shared" si="1"/>
        <v>8</v>
      </c>
    </row>
    <row r="22" spans="1:12" ht="20.100000000000001" customHeight="1">
      <c r="A22" s="5">
        <v>20</v>
      </c>
      <c r="B22" s="5" t="s">
        <v>34</v>
      </c>
      <c r="C22" s="5">
        <f t="shared" ref="C22:I22" si="2">SUM(C3:C21)</f>
        <v>2</v>
      </c>
      <c r="D22" s="5">
        <f t="shared" si="2"/>
        <v>56</v>
      </c>
      <c r="E22" s="5">
        <f t="shared" si="2"/>
        <v>164</v>
      </c>
      <c r="F22" s="5">
        <f t="shared" si="2"/>
        <v>203</v>
      </c>
      <c r="G22" s="5">
        <f t="shared" si="2"/>
        <v>74</v>
      </c>
      <c r="H22" s="5">
        <f t="shared" si="2"/>
        <v>86</v>
      </c>
      <c r="I22" s="5">
        <f t="shared" si="2"/>
        <v>585</v>
      </c>
    </row>
    <row r="26" spans="1:12" ht="30">
      <c r="K26" s="77" t="s">
        <v>95</v>
      </c>
      <c r="L26" s="76">
        <f>((L3+M3+N3+O3+P3)/R3)*100</f>
        <v>85.299145299145295</v>
      </c>
    </row>
    <row r="27" spans="1:12" ht="26.25" customHeight="1">
      <c r="K27" s="74" t="s">
        <v>96</v>
      </c>
      <c r="L27" s="75">
        <f>(Q3/R3)*100</f>
        <v>14.700854700854702</v>
      </c>
    </row>
  </sheetData>
  <mergeCells count="2">
    <mergeCell ref="A1:I1"/>
    <mergeCell ref="K1:R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R68"/>
  <sheetViews>
    <sheetView topLeftCell="C1" workbookViewId="0">
      <selection activeCell="Q12" sqref="Q12"/>
    </sheetView>
  </sheetViews>
  <sheetFormatPr defaultRowHeight="15"/>
  <cols>
    <col min="2" max="2" width="11.7109375" bestFit="1" customWidth="1"/>
    <col min="3" max="3" width="23.140625" bestFit="1" customWidth="1"/>
    <col min="6" max="6" width="9" bestFit="1" customWidth="1"/>
    <col min="7" max="7" width="18.7109375" bestFit="1" customWidth="1"/>
    <col min="8" max="8" width="14.42578125" bestFit="1" customWidth="1"/>
    <col min="9" max="9" width="8.85546875" style="8"/>
    <col min="11" max="11" width="14.85546875" bestFit="1" customWidth="1"/>
    <col min="12" max="12" width="15.85546875" bestFit="1" customWidth="1"/>
    <col min="13" max="16" width="14.85546875" bestFit="1" customWidth="1"/>
  </cols>
  <sheetData>
    <row r="1" spans="1:18" ht="52.5" customHeight="1">
      <c r="A1" s="95" t="s">
        <v>427</v>
      </c>
      <c r="B1" s="95"/>
      <c r="C1" s="95"/>
      <c r="D1" s="95"/>
      <c r="E1" s="95"/>
      <c r="F1" s="95"/>
      <c r="G1" s="95"/>
      <c r="H1" s="95"/>
      <c r="I1" s="95"/>
    </row>
    <row r="2" spans="1:18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</row>
    <row r="3" spans="1:18">
      <c r="A3" s="3">
        <v>1</v>
      </c>
      <c r="B3" s="3" t="s">
        <v>15</v>
      </c>
      <c r="C3" s="1" t="s">
        <v>82</v>
      </c>
      <c r="D3" s="3">
        <v>118651</v>
      </c>
      <c r="E3" s="3">
        <v>2115221</v>
      </c>
      <c r="F3" s="3">
        <v>12452</v>
      </c>
      <c r="G3" s="2" t="s">
        <v>47</v>
      </c>
      <c r="H3" s="3">
        <v>2025</v>
      </c>
      <c r="I3" s="3" t="s">
        <v>10</v>
      </c>
    </row>
    <row r="4" spans="1:18">
      <c r="A4" s="3">
        <v>2</v>
      </c>
      <c r="B4" s="3" t="s">
        <v>15</v>
      </c>
      <c r="C4" s="1" t="s">
        <v>77</v>
      </c>
      <c r="D4" s="3">
        <v>118651</v>
      </c>
      <c r="E4" s="3">
        <v>2115106</v>
      </c>
      <c r="F4" s="3">
        <v>12337</v>
      </c>
      <c r="G4" s="2" t="s">
        <v>47</v>
      </c>
      <c r="H4" s="3">
        <v>2025</v>
      </c>
      <c r="I4" s="3" t="s">
        <v>10</v>
      </c>
    </row>
    <row r="5" spans="1:18">
      <c r="A5" s="3">
        <v>3</v>
      </c>
      <c r="B5" s="3" t="s">
        <v>15</v>
      </c>
      <c r="C5" s="1" t="s">
        <v>428</v>
      </c>
      <c r="D5" s="3">
        <v>118651</v>
      </c>
      <c r="E5" s="3">
        <v>2217843</v>
      </c>
      <c r="F5" s="3">
        <v>12622</v>
      </c>
      <c r="G5" s="2" t="s">
        <v>102</v>
      </c>
      <c r="H5" s="3">
        <v>2025</v>
      </c>
      <c r="I5" s="3">
        <v>6</v>
      </c>
    </row>
    <row r="6" spans="1:18">
      <c r="A6" s="3">
        <v>4</v>
      </c>
      <c r="B6" s="3" t="s">
        <v>15</v>
      </c>
      <c r="C6" s="1" t="s">
        <v>429</v>
      </c>
      <c r="D6" s="3">
        <v>118651</v>
      </c>
      <c r="E6" s="3">
        <v>2215872</v>
      </c>
      <c r="F6" s="3">
        <v>12246</v>
      </c>
      <c r="G6" s="2" t="s">
        <v>102</v>
      </c>
      <c r="H6" s="3">
        <v>2025</v>
      </c>
      <c r="I6" s="3">
        <v>8.6199999999999992</v>
      </c>
    </row>
    <row r="7" spans="1:18">
      <c r="A7" s="3">
        <v>5</v>
      </c>
      <c r="B7" s="3" t="s">
        <v>15</v>
      </c>
      <c r="C7" s="1" t="s">
        <v>430</v>
      </c>
      <c r="D7" s="3">
        <v>118651</v>
      </c>
      <c r="E7" s="3">
        <v>2215841</v>
      </c>
      <c r="F7" s="3">
        <v>12215</v>
      </c>
      <c r="G7" s="2" t="s">
        <v>102</v>
      </c>
      <c r="H7" s="3">
        <v>2025</v>
      </c>
      <c r="I7" s="3">
        <v>6.49</v>
      </c>
    </row>
    <row r="8" spans="1:18">
      <c r="A8" s="3">
        <v>6</v>
      </c>
      <c r="B8" s="3" t="s">
        <v>15</v>
      </c>
      <c r="C8" s="1" t="s">
        <v>430</v>
      </c>
      <c r="D8" s="3">
        <v>118651</v>
      </c>
      <c r="E8" s="3">
        <v>2215840</v>
      </c>
      <c r="F8" s="3">
        <v>12214</v>
      </c>
      <c r="G8" s="2" t="s">
        <v>102</v>
      </c>
      <c r="H8" s="3">
        <v>2025</v>
      </c>
      <c r="I8" s="3">
        <v>6.45</v>
      </c>
    </row>
    <row r="9" spans="1:18">
      <c r="A9" s="3">
        <v>7</v>
      </c>
      <c r="B9" s="3" t="s">
        <v>15</v>
      </c>
      <c r="C9" s="1" t="s">
        <v>431</v>
      </c>
      <c r="D9" s="3">
        <v>118651</v>
      </c>
      <c r="E9" s="3">
        <v>2215836</v>
      </c>
      <c r="F9" s="3">
        <v>12210</v>
      </c>
      <c r="G9" s="2" t="s">
        <v>102</v>
      </c>
      <c r="H9" s="3">
        <v>2025</v>
      </c>
      <c r="I9" s="3">
        <v>8.06</v>
      </c>
      <c r="K9" s="6"/>
      <c r="L9" s="6"/>
      <c r="M9" s="6"/>
      <c r="N9" s="6"/>
      <c r="O9" s="6"/>
      <c r="P9" s="6"/>
      <c r="Q9" s="6"/>
      <c r="R9" s="6"/>
    </row>
    <row r="10" spans="1:18">
      <c r="A10" s="3">
        <v>8</v>
      </c>
      <c r="B10" s="3" t="s">
        <v>15</v>
      </c>
      <c r="C10" s="1" t="s">
        <v>432</v>
      </c>
      <c r="D10" s="3">
        <v>118651</v>
      </c>
      <c r="E10" s="3">
        <v>2215832</v>
      </c>
      <c r="F10" s="3">
        <v>12206</v>
      </c>
      <c r="G10" s="2" t="s">
        <v>102</v>
      </c>
      <c r="H10" s="3">
        <v>2025</v>
      </c>
      <c r="I10" s="4">
        <v>6.14</v>
      </c>
      <c r="K10" s="5" t="s">
        <v>13</v>
      </c>
      <c r="L10" s="5" t="s">
        <v>37</v>
      </c>
      <c r="M10" s="5" t="s">
        <v>38</v>
      </c>
      <c r="N10" s="5" t="s">
        <v>39</v>
      </c>
      <c r="O10" s="5" t="s">
        <v>40</v>
      </c>
      <c r="P10" s="5" t="s">
        <v>41</v>
      </c>
      <c r="Q10" s="5" t="s">
        <v>10</v>
      </c>
      <c r="R10" s="5" t="s">
        <v>12</v>
      </c>
    </row>
    <row r="11" spans="1:18">
      <c r="A11" s="3">
        <v>9</v>
      </c>
      <c r="B11" s="3" t="s">
        <v>15</v>
      </c>
      <c r="C11" s="1" t="s">
        <v>58</v>
      </c>
      <c r="D11" s="3">
        <v>118651</v>
      </c>
      <c r="E11" s="3">
        <v>2215830</v>
      </c>
      <c r="F11" s="3">
        <v>12204</v>
      </c>
      <c r="G11" s="2" t="s">
        <v>102</v>
      </c>
      <c r="H11" s="3">
        <v>2025</v>
      </c>
      <c r="I11" s="3">
        <v>8.1999999999999993</v>
      </c>
      <c r="K11" s="5" t="s">
        <v>11</v>
      </c>
      <c r="L11" s="5">
        <f>COUNTIFS(I3:I66, "&lt;=10", I3:I66, "&gt;=9")</f>
        <v>0</v>
      </c>
      <c r="M11" s="5">
        <f>COUNTIFS(I3:I66, "&lt;9", I3:I66, "&gt;=8")</f>
        <v>4</v>
      </c>
      <c r="N11" s="5">
        <f>COUNTIFS(I3:I66, "&lt;8", I3:I66, "&gt;=7")</f>
        <v>12</v>
      </c>
      <c r="O11" s="5">
        <f>COUNTIFS(I3:I66, "&lt;7", I3:I66, "&gt;=6")</f>
        <v>26</v>
      </c>
      <c r="P11" s="5">
        <f>COUNTIFS(I3:I66, "&lt;6", I3:I66, "&gt;=5")</f>
        <v>9</v>
      </c>
      <c r="Q11" s="5">
        <f>COUNTIF(I3:I66, "GPW")</f>
        <v>13</v>
      </c>
      <c r="R11" s="5">
        <f>L11+M11+N11+O11+P11+Q11</f>
        <v>64</v>
      </c>
    </row>
    <row r="12" spans="1:18">
      <c r="A12" s="3">
        <v>10</v>
      </c>
      <c r="B12" s="3" t="s">
        <v>15</v>
      </c>
      <c r="C12" s="1" t="s">
        <v>433</v>
      </c>
      <c r="D12" s="3">
        <v>118651</v>
      </c>
      <c r="E12" s="3">
        <v>2215869</v>
      </c>
      <c r="F12" s="3">
        <v>12243</v>
      </c>
      <c r="G12" s="2" t="s">
        <v>102</v>
      </c>
      <c r="H12" s="3">
        <v>2025</v>
      </c>
      <c r="I12" s="3">
        <v>7.58</v>
      </c>
    </row>
    <row r="13" spans="1:18">
      <c r="A13" s="3">
        <v>11</v>
      </c>
      <c r="B13" s="3" t="s">
        <v>15</v>
      </c>
      <c r="C13" s="1" t="s">
        <v>434</v>
      </c>
      <c r="D13" s="3">
        <v>118651</v>
      </c>
      <c r="E13" s="3">
        <v>2215821</v>
      </c>
      <c r="F13" s="3">
        <v>12195</v>
      </c>
      <c r="G13" s="2" t="s">
        <v>102</v>
      </c>
      <c r="H13" s="3">
        <v>2025</v>
      </c>
      <c r="I13" s="3">
        <v>6.2</v>
      </c>
    </row>
    <row r="14" spans="1:18">
      <c r="A14" s="3">
        <v>12</v>
      </c>
      <c r="B14" s="3" t="s">
        <v>15</v>
      </c>
      <c r="C14" s="1" t="s">
        <v>58</v>
      </c>
      <c r="D14" s="3">
        <v>118651</v>
      </c>
      <c r="E14" s="3">
        <v>2215818</v>
      </c>
      <c r="F14" s="3">
        <v>12192</v>
      </c>
      <c r="G14" s="2" t="s">
        <v>102</v>
      </c>
      <c r="H14" s="3">
        <v>2025</v>
      </c>
      <c r="I14" s="3">
        <v>6.93</v>
      </c>
    </row>
    <row r="15" spans="1:18">
      <c r="A15" s="3">
        <v>13</v>
      </c>
      <c r="B15" s="3" t="s">
        <v>15</v>
      </c>
      <c r="C15" s="1" t="s">
        <v>435</v>
      </c>
      <c r="D15" s="3">
        <v>118651</v>
      </c>
      <c r="E15" s="3">
        <v>2215814</v>
      </c>
      <c r="F15" s="3">
        <v>12188</v>
      </c>
      <c r="G15" s="2" t="s">
        <v>102</v>
      </c>
      <c r="H15" s="3">
        <v>2025</v>
      </c>
      <c r="I15" s="4">
        <v>7.38</v>
      </c>
    </row>
    <row r="16" spans="1:18">
      <c r="A16" s="3">
        <v>14</v>
      </c>
      <c r="B16" s="3" t="s">
        <v>15</v>
      </c>
      <c r="C16" s="1" t="s">
        <v>436</v>
      </c>
      <c r="D16" s="3">
        <v>118651</v>
      </c>
      <c r="E16" s="3">
        <v>2215813</v>
      </c>
      <c r="F16" s="3">
        <v>12187</v>
      </c>
      <c r="G16" s="2" t="s">
        <v>102</v>
      </c>
      <c r="H16" s="3">
        <v>2025</v>
      </c>
      <c r="I16" s="4">
        <v>6.97</v>
      </c>
    </row>
    <row r="17" spans="1:9">
      <c r="A17" s="3">
        <v>15</v>
      </c>
      <c r="B17" s="3" t="s">
        <v>15</v>
      </c>
      <c r="C17" s="1" t="s">
        <v>267</v>
      </c>
      <c r="D17" s="3">
        <v>118651</v>
      </c>
      <c r="E17" s="3">
        <v>2215786</v>
      </c>
      <c r="F17" s="3">
        <v>12160</v>
      </c>
      <c r="G17" s="2" t="s">
        <v>102</v>
      </c>
      <c r="H17" s="3">
        <v>2025</v>
      </c>
      <c r="I17" s="3">
        <v>6.23</v>
      </c>
    </row>
    <row r="18" spans="1:9">
      <c r="A18" s="3">
        <v>16</v>
      </c>
      <c r="B18" s="3" t="s">
        <v>15</v>
      </c>
      <c r="C18" s="1" t="s">
        <v>437</v>
      </c>
      <c r="D18" s="3">
        <v>118651</v>
      </c>
      <c r="E18" s="3">
        <v>2215782</v>
      </c>
      <c r="F18" s="3">
        <v>12156</v>
      </c>
      <c r="G18" s="2" t="s">
        <v>102</v>
      </c>
      <c r="H18" s="3">
        <v>2025</v>
      </c>
      <c r="I18" s="3">
        <v>6.39</v>
      </c>
    </row>
    <row r="19" spans="1:9">
      <c r="A19" s="3">
        <v>17</v>
      </c>
      <c r="B19" s="3" t="s">
        <v>15</v>
      </c>
      <c r="C19" s="1" t="s">
        <v>438</v>
      </c>
      <c r="D19" s="3">
        <v>118651</v>
      </c>
      <c r="E19" s="3">
        <v>2215781</v>
      </c>
      <c r="F19" s="3">
        <v>12155</v>
      </c>
      <c r="G19" s="2" t="s">
        <v>102</v>
      </c>
      <c r="H19" s="3">
        <v>2025</v>
      </c>
      <c r="I19" s="3">
        <v>6.75</v>
      </c>
    </row>
    <row r="20" spans="1:9">
      <c r="A20" s="3">
        <v>18</v>
      </c>
      <c r="B20" s="3" t="s">
        <v>15</v>
      </c>
      <c r="C20" s="1" t="s">
        <v>439</v>
      </c>
      <c r="D20" s="3">
        <v>118651</v>
      </c>
      <c r="E20" s="3">
        <v>2215706</v>
      </c>
      <c r="F20" s="3">
        <v>12080</v>
      </c>
      <c r="G20" s="2" t="s">
        <v>102</v>
      </c>
      <c r="H20" s="3">
        <v>2025</v>
      </c>
      <c r="I20" s="4">
        <v>7.25</v>
      </c>
    </row>
    <row r="21" spans="1:9">
      <c r="A21" s="3">
        <v>19</v>
      </c>
      <c r="B21" s="3" t="s">
        <v>15</v>
      </c>
      <c r="C21" s="1" t="s">
        <v>440</v>
      </c>
      <c r="D21" s="3">
        <v>118651</v>
      </c>
      <c r="E21" s="3">
        <v>2215704</v>
      </c>
      <c r="F21" s="3">
        <v>12078</v>
      </c>
      <c r="G21" s="2" t="s">
        <v>102</v>
      </c>
      <c r="H21" s="3">
        <v>2025</v>
      </c>
      <c r="I21" s="4">
        <v>7.28</v>
      </c>
    </row>
    <row r="22" spans="1:9">
      <c r="A22" s="3">
        <v>20</v>
      </c>
      <c r="B22" s="3" t="s">
        <v>15</v>
      </c>
      <c r="C22" s="1" t="s">
        <v>441</v>
      </c>
      <c r="D22" s="3">
        <v>118651</v>
      </c>
      <c r="E22" s="3">
        <v>2215772</v>
      </c>
      <c r="F22" s="3">
        <v>12146</v>
      </c>
      <c r="G22" s="2" t="s">
        <v>102</v>
      </c>
      <c r="H22" s="3">
        <v>2025</v>
      </c>
      <c r="I22" s="3">
        <v>6.94</v>
      </c>
    </row>
    <row r="23" spans="1:9">
      <c r="A23" s="3">
        <v>21</v>
      </c>
      <c r="B23" s="3" t="s">
        <v>15</v>
      </c>
      <c r="C23" s="1" t="s">
        <v>442</v>
      </c>
      <c r="D23" s="3">
        <v>118651</v>
      </c>
      <c r="E23" s="3">
        <v>2215702</v>
      </c>
      <c r="F23" s="3">
        <v>12076</v>
      </c>
      <c r="G23" s="2" t="s">
        <v>102</v>
      </c>
      <c r="H23" s="3">
        <v>2025</v>
      </c>
      <c r="I23" s="3">
        <v>6.77</v>
      </c>
    </row>
    <row r="24" spans="1:9">
      <c r="A24" s="3">
        <v>22</v>
      </c>
      <c r="B24" s="3" t="s">
        <v>15</v>
      </c>
      <c r="C24" s="1" t="s">
        <v>443</v>
      </c>
      <c r="D24" s="3">
        <v>118651</v>
      </c>
      <c r="E24" s="3">
        <v>2215698</v>
      </c>
      <c r="F24" s="3">
        <v>12072</v>
      </c>
      <c r="G24" s="2" t="s">
        <v>102</v>
      </c>
      <c r="H24" s="3">
        <v>2025</v>
      </c>
      <c r="I24" s="3" t="s">
        <v>10</v>
      </c>
    </row>
    <row r="25" spans="1:9">
      <c r="A25" s="3">
        <v>23</v>
      </c>
      <c r="B25" s="3" t="s">
        <v>15</v>
      </c>
      <c r="C25" s="1" t="s">
        <v>89</v>
      </c>
      <c r="D25" s="3">
        <v>118651</v>
      </c>
      <c r="E25" s="3">
        <v>2215683</v>
      </c>
      <c r="F25" s="3">
        <v>12057</v>
      </c>
      <c r="G25" s="2" t="s">
        <v>102</v>
      </c>
      <c r="H25" s="3">
        <v>2025</v>
      </c>
      <c r="I25" s="3" t="s">
        <v>10</v>
      </c>
    </row>
    <row r="26" spans="1:9">
      <c r="A26" s="3">
        <v>24</v>
      </c>
      <c r="B26" s="3" t="s">
        <v>15</v>
      </c>
      <c r="C26" s="1" t="s">
        <v>86</v>
      </c>
      <c r="D26" s="3">
        <v>118651</v>
      </c>
      <c r="E26" s="3">
        <v>2215641</v>
      </c>
      <c r="F26" s="3">
        <v>12016</v>
      </c>
      <c r="G26" s="2" t="s">
        <v>102</v>
      </c>
      <c r="H26" s="3">
        <v>2025</v>
      </c>
      <c r="I26" s="3" t="s">
        <v>10</v>
      </c>
    </row>
    <row r="27" spans="1:9">
      <c r="A27" s="3">
        <v>25</v>
      </c>
      <c r="B27" s="3" t="s">
        <v>15</v>
      </c>
      <c r="C27" s="1" t="s">
        <v>444</v>
      </c>
      <c r="D27" s="3">
        <v>118651</v>
      </c>
      <c r="E27" s="3">
        <v>2215601</v>
      </c>
      <c r="F27" s="3">
        <v>11975</v>
      </c>
      <c r="G27" s="2" t="s">
        <v>102</v>
      </c>
      <c r="H27" s="3">
        <v>2025</v>
      </c>
      <c r="I27" s="4">
        <v>5.97</v>
      </c>
    </row>
    <row r="28" spans="1:9">
      <c r="A28" s="3">
        <v>26</v>
      </c>
      <c r="B28" s="3" t="s">
        <v>15</v>
      </c>
      <c r="C28" s="1" t="s">
        <v>445</v>
      </c>
      <c r="D28" s="3">
        <v>118651</v>
      </c>
      <c r="E28" s="3">
        <v>2215677</v>
      </c>
      <c r="F28" s="3">
        <v>12091</v>
      </c>
      <c r="G28" s="2" t="s">
        <v>102</v>
      </c>
      <c r="H28" s="3">
        <v>2025</v>
      </c>
      <c r="I28" s="3">
        <v>6.45</v>
      </c>
    </row>
    <row r="29" spans="1:9">
      <c r="A29" s="3">
        <v>27</v>
      </c>
      <c r="B29" s="3" t="s">
        <v>15</v>
      </c>
      <c r="C29" s="1" t="s">
        <v>401</v>
      </c>
      <c r="D29" s="3">
        <v>118651</v>
      </c>
      <c r="E29" s="3">
        <v>2215675</v>
      </c>
      <c r="F29" s="3">
        <v>12050</v>
      </c>
      <c r="G29" s="2" t="s">
        <v>102</v>
      </c>
      <c r="H29" s="3">
        <v>2025</v>
      </c>
      <c r="I29" s="4">
        <v>5.69</v>
      </c>
    </row>
    <row r="30" spans="1:9">
      <c r="A30" s="3">
        <v>28</v>
      </c>
      <c r="B30" s="3" t="s">
        <v>15</v>
      </c>
      <c r="C30" s="1" t="s">
        <v>336</v>
      </c>
      <c r="D30" s="3">
        <v>118651</v>
      </c>
      <c r="E30" s="3">
        <v>2215588</v>
      </c>
      <c r="F30" s="3">
        <v>11963</v>
      </c>
      <c r="G30" s="2" t="s">
        <v>102</v>
      </c>
      <c r="H30" s="3">
        <v>2025</v>
      </c>
      <c r="I30" s="3">
        <v>5.94</v>
      </c>
    </row>
    <row r="31" spans="1:9">
      <c r="A31" s="3">
        <v>29</v>
      </c>
      <c r="B31" s="3" t="s">
        <v>15</v>
      </c>
      <c r="C31" s="1" t="s">
        <v>446</v>
      </c>
      <c r="D31" s="3">
        <v>118651</v>
      </c>
      <c r="E31" s="3">
        <v>2215671</v>
      </c>
      <c r="F31" s="3">
        <v>12045</v>
      </c>
      <c r="G31" s="2" t="s">
        <v>102</v>
      </c>
      <c r="H31" s="3">
        <v>2025</v>
      </c>
      <c r="I31" s="4" t="s">
        <v>10</v>
      </c>
    </row>
    <row r="32" spans="1:9">
      <c r="A32" s="3">
        <v>30</v>
      </c>
      <c r="B32" s="3" t="s">
        <v>15</v>
      </c>
      <c r="C32" s="1" t="s">
        <v>447</v>
      </c>
      <c r="D32" s="3">
        <v>118651</v>
      </c>
      <c r="E32" s="3">
        <v>2215669</v>
      </c>
      <c r="F32" s="3">
        <v>12043</v>
      </c>
      <c r="G32" s="2" t="s">
        <v>102</v>
      </c>
      <c r="H32" s="3">
        <v>2025</v>
      </c>
      <c r="I32" s="3">
        <v>6.34</v>
      </c>
    </row>
    <row r="33" spans="1:9">
      <c r="A33" s="3">
        <v>31</v>
      </c>
      <c r="B33" s="3" t="s">
        <v>15</v>
      </c>
      <c r="C33" s="1" t="s">
        <v>448</v>
      </c>
      <c r="D33" s="3">
        <v>118651</v>
      </c>
      <c r="E33" s="3">
        <v>2215574</v>
      </c>
      <c r="F33" s="3">
        <v>11948</v>
      </c>
      <c r="G33" s="2" t="s">
        <v>102</v>
      </c>
      <c r="H33" s="3">
        <v>2025</v>
      </c>
      <c r="I33" s="3">
        <v>5.66</v>
      </c>
    </row>
    <row r="34" spans="1:9">
      <c r="A34" s="3">
        <v>32</v>
      </c>
      <c r="B34" s="3" t="s">
        <v>15</v>
      </c>
      <c r="C34" s="1" t="s">
        <v>449</v>
      </c>
      <c r="D34" s="3">
        <v>118651</v>
      </c>
      <c r="E34" s="3">
        <v>2215558</v>
      </c>
      <c r="F34" s="3">
        <v>11932</v>
      </c>
      <c r="G34" s="2" t="s">
        <v>102</v>
      </c>
      <c r="H34" s="3">
        <v>2025</v>
      </c>
      <c r="I34" s="3">
        <v>6.08</v>
      </c>
    </row>
    <row r="35" spans="1:9">
      <c r="A35" s="3">
        <v>33</v>
      </c>
      <c r="B35" s="3" t="s">
        <v>15</v>
      </c>
      <c r="C35" s="1" t="s">
        <v>450</v>
      </c>
      <c r="D35" s="3">
        <v>118651</v>
      </c>
      <c r="E35" s="3">
        <v>2215556</v>
      </c>
      <c r="F35" s="3">
        <v>11930</v>
      </c>
      <c r="G35" s="2" t="s">
        <v>102</v>
      </c>
      <c r="H35" s="3">
        <v>2025</v>
      </c>
      <c r="I35" s="3">
        <v>7.07</v>
      </c>
    </row>
    <row r="36" spans="1:9">
      <c r="A36" s="3">
        <v>34</v>
      </c>
      <c r="B36" s="3" t="s">
        <v>15</v>
      </c>
      <c r="C36" s="1" t="s">
        <v>451</v>
      </c>
      <c r="D36" s="3">
        <v>118651</v>
      </c>
      <c r="E36" s="3">
        <v>2215555</v>
      </c>
      <c r="F36" s="3">
        <v>11929</v>
      </c>
      <c r="G36" s="2" t="s">
        <v>102</v>
      </c>
      <c r="H36" s="3">
        <v>2025</v>
      </c>
      <c r="I36" s="3">
        <v>6.55</v>
      </c>
    </row>
    <row r="37" spans="1:9">
      <c r="A37" s="3">
        <v>35</v>
      </c>
      <c r="B37" s="3" t="s">
        <v>15</v>
      </c>
      <c r="C37" s="1" t="s">
        <v>452</v>
      </c>
      <c r="D37" s="3">
        <v>118651</v>
      </c>
      <c r="E37" s="3">
        <v>2215550</v>
      </c>
      <c r="F37" s="3">
        <v>11924</v>
      </c>
      <c r="G37" s="2" t="s">
        <v>102</v>
      </c>
      <c r="H37" s="3">
        <v>2025</v>
      </c>
      <c r="I37" s="3">
        <v>7.93</v>
      </c>
    </row>
    <row r="38" spans="1:9">
      <c r="A38" s="3">
        <v>36</v>
      </c>
      <c r="B38" s="3" t="s">
        <v>15</v>
      </c>
      <c r="C38" s="1" t="s">
        <v>453</v>
      </c>
      <c r="D38" s="3">
        <v>118651</v>
      </c>
      <c r="E38" s="3">
        <v>2215645</v>
      </c>
      <c r="F38" s="3">
        <v>12019</v>
      </c>
      <c r="G38" s="2" t="s">
        <v>102</v>
      </c>
      <c r="H38" s="3">
        <v>2025</v>
      </c>
      <c r="I38" s="3">
        <v>5.85</v>
      </c>
    </row>
    <row r="39" spans="1:9">
      <c r="A39" s="3">
        <v>37</v>
      </c>
      <c r="B39" s="3" t="s">
        <v>15</v>
      </c>
      <c r="C39" s="1" t="s">
        <v>454</v>
      </c>
      <c r="D39" s="3">
        <v>118651</v>
      </c>
      <c r="E39" s="3">
        <v>2215531</v>
      </c>
      <c r="F39" s="3">
        <v>11905</v>
      </c>
      <c r="G39" s="2" t="s">
        <v>102</v>
      </c>
      <c r="H39" s="3">
        <v>2025</v>
      </c>
      <c r="I39" s="3" t="s">
        <v>10</v>
      </c>
    </row>
    <row r="40" spans="1:9">
      <c r="A40" s="3">
        <v>38</v>
      </c>
      <c r="B40" s="3" t="s">
        <v>15</v>
      </c>
      <c r="C40" s="1" t="s">
        <v>455</v>
      </c>
      <c r="D40" s="3">
        <v>118651</v>
      </c>
      <c r="E40" s="3">
        <v>2215526</v>
      </c>
      <c r="F40" s="3">
        <v>11900</v>
      </c>
      <c r="G40" s="2" t="s">
        <v>102</v>
      </c>
      <c r="H40" s="3">
        <v>2025</v>
      </c>
      <c r="I40" s="3" t="s">
        <v>10</v>
      </c>
    </row>
    <row r="41" spans="1:9">
      <c r="A41" s="3">
        <v>39</v>
      </c>
      <c r="B41" s="3" t="s">
        <v>15</v>
      </c>
      <c r="C41" s="1" t="s">
        <v>456</v>
      </c>
      <c r="D41" s="3">
        <v>118651</v>
      </c>
      <c r="E41" s="3">
        <v>2215523</v>
      </c>
      <c r="F41" s="3">
        <v>12897</v>
      </c>
      <c r="G41" s="2" t="s">
        <v>102</v>
      </c>
      <c r="H41" s="3">
        <v>2025</v>
      </c>
      <c r="I41" s="3" t="s">
        <v>10</v>
      </c>
    </row>
    <row r="42" spans="1:9">
      <c r="A42" s="3">
        <v>40</v>
      </c>
      <c r="B42" s="3" t="s">
        <v>15</v>
      </c>
      <c r="C42" s="1" t="s">
        <v>457</v>
      </c>
      <c r="D42" s="3">
        <v>118651</v>
      </c>
      <c r="E42" s="3">
        <v>2215387</v>
      </c>
      <c r="F42" s="3">
        <v>11761</v>
      </c>
      <c r="G42" s="2" t="s">
        <v>102</v>
      </c>
      <c r="H42" s="3">
        <v>2025</v>
      </c>
      <c r="I42" s="3">
        <v>6.25</v>
      </c>
    </row>
    <row r="43" spans="1:9">
      <c r="A43" s="3">
        <v>41</v>
      </c>
      <c r="B43" s="3" t="s">
        <v>15</v>
      </c>
      <c r="C43" s="1" t="s">
        <v>458</v>
      </c>
      <c r="D43" s="3">
        <v>118651</v>
      </c>
      <c r="E43" s="3">
        <v>2215512</v>
      </c>
      <c r="F43" s="3">
        <v>11886</v>
      </c>
      <c r="G43" s="2" t="s">
        <v>102</v>
      </c>
      <c r="H43" s="3">
        <v>2025</v>
      </c>
      <c r="I43" s="4" t="s">
        <v>10</v>
      </c>
    </row>
    <row r="44" spans="1:9">
      <c r="A44" s="3">
        <v>42</v>
      </c>
      <c r="B44" s="3" t="s">
        <v>15</v>
      </c>
      <c r="C44" s="1" t="s">
        <v>459</v>
      </c>
      <c r="D44" s="3">
        <v>118651</v>
      </c>
      <c r="E44" s="3">
        <v>2215380</v>
      </c>
      <c r="F44" s="3">
        <v>11754</v>
      </c>
      <c r="G44" s="2" t="s">
        <v>102</v>
      </c>
      <c r="H44" s="3">
        <v>2025</v>
      </c>
      <c r="I44" s="4">
        <v>7.32</v>
      </c>
    </row>
    <row r="45" spans="1:9">
      <c r="A45" s="3">
        <v>43</v>
      </c>
      <c r="B45" s="3" t="s">
        <v>15</v>
      </c>
      <c r="C45" s="1" t="s">
        <v>460</v>
      </c>
      <c r="D45" s="3">
        <v>118651</v>
      </c>
      <c r="E45" s="3">
        <v>2215365</v>
      </c>
      <c r="F45" s="3">
        <v>11739</v>
      </c>
      <c r="G45" s="2" t="s">
        <v>102</v>
      </c>
      <c r="H45" s="3">
        <v>2025</v>
      </c>
      <c r="I45" s="3">
        <v>5.92</v>
      </c>
    </row>
    <row r="46" spans="1:9">
      <c r="A46" s="3">
        <v>44</v>
      </c>
      <c r="B46" s="3" t="s">
        <v>15</v>
      </c>
      <c r="C46" s="1" t="s">
        <v>461</v>
      </c>
      <c r="D46" s="3">
        <v>118651</v>
      </c>
      <c r="E46" s="3">
        <v>2215497</v>
      </c>
      <c r="F46" s="3">
        <v>11871</v>
      </c>
      <c r="G46" s="2" t="s">
        <v>102</v>
      </c>
      <c r="H46" s="3">
        <v>2025</v>
      </c>
      <c r="I46" s="3">
        <v>7.18</v>
      </c>
    </row>
    <row r="47" spans="1:9">
      <c r="A47" s="3">
        <v>45</v>
      </c>
      <c r="B47" s="3" t="s">
        <v>15</v>
      </c>
      <c r="C47" s="1" t="s">
        <v>462</v>
      </c>
      <c r="D47" s="3">
        <v>118651</v>
      </c>
      <c r="E47" s="3">
        <v>2215357</v>
      </c>
      <c r="F47" s="3">
        <v>11731</v>
      </c>
      <c r="G47" s="2" t="s">
        <v>102</v>
      </c>
      <c r="H47" s="3">
        <v>2025</v>
      </c>
      <c r="I47" s="3">
        <v>6.38</v>
      </c>
    </row>
    <row r="48" spans="1:9">
      <c r="A48" s="3">
        <v>46</v>
      </c>
      <c r="B48" s="3" t="s">
        <v>15</v>
      </c>
      <c r="C48" s="1" t="s">
        <v>463</v>
      </c>
      <c r="D48" s="3">
        <v>118651</v>
      </c>
      <c r="E48" s="3">
        <v>2215356</v>
      </c>
      <c r="F48" s="3">
        <v>11730</v>
      </c>
      <c r="G48" s="2" t="s">
        <v>102</v>
      </c>
      <c r="H48" s="3">
        <v>2025</v>
      </c>
      <c r="I48" s="4" t="s">
        <v>10</v>
      </c>
    </row>
    <row r="49" spans="1:9">
      <c r="A49" s="3">
        <v>47</v>
      </c>
      <c r="B49" s="3" t="s">
        <v>15</v>
      </c>
      <c r="C49" s="1" t="s">
        <v>376</v>
      </c>
      <c r="D49" s="3">
        <v>118651</v>
      </c>
      <c r="E49" s="3">
        <v>2215483</v>
      </c>
      <c r="F49" s="3">
        <v>11857</v>
      </c>
      <c r="G49" s="2" t="s">
        <v>102</v>
      </c>
      <c r="H49" s="3">
        <v>2025</v>
      </c>
      <c r="I49" s="4">
        <v>6.31</v>
      </c>
    </row>
    <row r="50" spans="1:9">
      <c r="A50" s="3">
        <v>48</v>
      </c>
      <c r="B50" s="3" t="s">
        <v>15</v>
      </c>
      <c r="C50" s="1" t="s">
        <v>78</v>
      </c>
      <c r="D50" s="3">
        <v>118651</v>
      </c>
      <c r="E50" s="3">
        <v>2215482</v>
      </c>
      <c r="F50" s="3">
        <v>11855</v>
      </c>
      <c r="G50" s="2" t="s">
        <v>102</v>
      </c>
      <c r="H50" s="3">
        <v>2025</v>
      </c>
      <c r="I50" s="3">
        <v>6.77</v>
      </c>
    </row>
    <row r="51" spans="1:9">
      <c r="A51" s="3">
        <v>49</v>
      </c>
      <c r="B51" s="3" t="s">
        <v>15</v>
      </c>
      <c r="C51" s="1" t="s">
        <v>464</v>
      </c>
      <c r="D51" s="3">
        <v>118651</v>
      </c>
      <c r="E51" s="3">
        <v>2215321</v>
      </c>
      <c r="F51" s="3">
        <v>11695</v>
      </c>
      <c r="G51" s="2" t="s">
        <v>102</v>
      </c>
      <c r="H51" s="3">
        <v>2025</v>
      </c>
      <c r="I51" s="3">
        <v>7.45</v>
      </c>
    </row>
    <row r="52" spans="1:9">
      <c r="A52" s="3">
        <v>50</v>
      </c>
      <c r="B52" s="3" t="s">
        <v>15</v>
      </c>
      <c r="C52" s="1" t="s">
        <v>465</v>
      </c>
      <c r="D52" s="3">
        <v>118651</v>
      </c>
      <c r="E52" s="3">
        <v>2215314</v>
      </c>
      <c r="F52" s="3">
        <v>11688</v>
      </c>
      <c r="G52" s="2" t="s">
        <v>102</v>
      </c>
      <c r="H52" s="3">
        <v>2025</v>
      </c>
      <c r="I52" s="3">
        <v>6.38</v>
      </c>
    </row>
    <row r="53" spans="1:9">
      <c r="A53" s="3">
        <v>51</v>
      </c>
      <c r="B53" s="3" t="s">
        <v>15</v>
      </c>
      <c r="C53" s="1" t="s">
        <v>466</v>
      </c>
      <c r="D53" s="3">
        <v>118651</v>
      </c>
      <c r="E53" s="3">
        <v>2215451</v>
      </c>
      <c r="F53" s="3">
        <v>11825</v>
      </c>
      <c r="G53" s="2" t="s">
        <v>102</v>
      </c>
      <c r="H53" s="3">
        <v>2025</v>
      </c>
      <c r="I53" s="3">
        <v>7.31</v>
      </c>
    </row>
    <row r="54" spans="1:9">
      <c r="A54" s="3">
        <v>52</v>
      </c>
      <c r="B54" s="3" t="s">
        <v>15</v>
      </c>
      <c r="C54" s="1" t="s">
        <v>467</v>
      </c>
      <c r="D54" s="3">
        <v>118651</v>
      </c>
      <c r="E54" s="3">
        <v>2215448</v>
      </c>
      <c r="F54" s="3">
        <v>11822</v>
      </c>
      <c r="G54" s="2" t="s">
        <v>102</v>
      </c>
      <c r="H54" s="3">
        <v>2025</v>
      </c>
      <c r="I54" s="3">
        <v>5.63</v>
      </c>
    </row>
    <row r="55" spans="1:9">
      <c r="A55" s="3">
        <v>53</v>
      </c>
      <c r="B55" s="3" t="s">
        <v>15</v>
      </c>
      <c r="C55" s="1" t="s">
        <v>468</v>
      </c>
      <c r="D55" s="3">
        <v>118651</v>
      </c>
      <c r="E55" s="3">
        <v>2215445</v>
      </c>
      <c r="F55" s="3">
        <v>11819</v>
      </c>
      <c r="G55" s="2" t="s">
        <v>102</v>
      </c>
      <c r="H55" s="3">
        <v>2025</v>
      </c>
      <c r="I55" s="4">
        <v>8.3699999999999992</v>
      </c>
    </row>
    <row r="56" spans="1:9">
      <c r="A56" s="3">
        <v>54</v>
      </c>
      <c r="B56" s="3" t="s">
        <v>15</v>
      </c>
      <c r="C56" s="1" t="s">
        <v>469</v>
      </c>
      <c r="D56" s="3">
        <v>118651</v>
      </c>
      <c r="E56" s="3">
        <v>2215260</v>
      </c>
      <c r="F56" s="3">
        <v>11634</v>
      </c>
      <c r="G56" s="2" t="s">
        <v>102</v>
      </c>
      <c r="H56" s="3">
        <v>2025</v>
      </c>
      <c r="I56" s="3">
        <v>6.87</v>
      </c>
    </row>
    <row r="57" spans="1:9">
      <c r="A57" s="3">
        <v>55</v>
      </c>
      <c r="B57" s="3" t="s">
        <v>15</v>
      </c>
      <c r="C57" s="1" t="s">
        <v>470</v>
      </c>
      <c r="D57" s="3">
        <v>118651</v>
      </c>
      <c r="E57" s="3">
        <v>2215258</v>
      </c>
      <c r="F57" s="3">
        <v>11632</v>
      </c>
      <c r="G57" s="2" t="s">
        <v>102</v>
      </c>
      <c r="H57" s="3">
        <v>2025</v>
      </c>
      <c r="I57" s="3">
        <v>6.96</v>
      </c>
    </row>
    <row r="58" spans="1:9">
      <c r="A58" s="20">
        <v>56</v>
      </c>
      <c r="B58" s="20" t="s">
        <v>15</v>
      </c>
      <c r="C58" s="23" t="s">
        <v>471</v>
      </c>
      <c r="D58" s="20">
        <v>118651</v>
      </c>
      <c r="E58" s="20">
        <v>2215438</v>
      </c>
      <c r="F58" s="20">
        <v>11812</v>
      </c>
      <c r="G58" s="2" t="s">
        <v>102</v>
      </c>
      <c r="H58" s="3">
        <v>2025</v>
      </c>
      <c r="I58" s="20">
        <v>6.63</v>
      </c>
    </row>
    <row r="59" spans="1:9">
      <c r="A59" s="3">
        <v>57</v>
      </c>
      <c r="B59" s="3" t="s">
        <v>15</v>
      </c>
      <c r="C59" s="1" t="s">
        <v>223</v>
      </c>
      <c r="D59" s="3">
        <v>118651</v>
      </c>
      <c r="E59" s="3">
        <v>2215254</v>
      </c>
      <c r="F59" s="3">
        <v>11628</v>
      </c>
      <c r="G59" s="2" t="s">
        <v>102</v>
      </c>
      <c r="H59" s="3">
        <v>2025</v>
      </c>
      <c r="I59" s="3">
        <v>6.1</v>
      </c>
    </row>
    <row r="60" spans="1:9">
      <c r="A60" s="3">
        <v>58</v>
      </c>
      <c r="B60" s="3" t="s">
        <v>15</v>
      </c>
      <c r="C60" s="1" t="s">
        <v>472</v>
      </c>
      <c r="D60" s="3">
        <v>118651</v>
      </c>
      <c r="E60" s="3">
        <v>2215435</v>
      </c>
      <c r="F60" s="3">
        <v>11809</v>
      </c>
      <c r="G60" s="2" t="s">
        <v>102</v>
      </c>
      <c r="H60" s="3">
        <v>2025</v>
      </c>
      <c r="I60" s="3">
        <v>7.97</v>
      </c>
    </row>
    <row r="61" spans="1:9">
      <c r="A61" s="3">
        <v>59</v>
      </c>
      <c r="B61" s="3" t="s">
        <v>15</v>
      </c>
      <c r="C61" s="1" t="s">
        <v>473</v>
      </c>
      <c r="D61" s="3">
        <v>118651</v>
      </c>
      <c r="E61" s="3">
        <v>2215432</v>
      </c>
      <c r="F61" s="3">
        <v>11806</v>
      </c>
      <c r="G61" s="2" t="s">
        <v>102</v>
      </c>
      <c r="H61" s="3">
        <v>2025</v>
      </c>
      <c r="I61" s="3">
        <v>6.11</v>
      </c>
    </row>
    <row r="62" spans="1:9">
      <c r="A62" s="3">
        <v>60</v>
      </c>
      <c r="B62" s="3" t="s">
        <v>15</v>
      </c>
      <c r="C62" s="1" t="s">
        <v>474</v>
      </c>
      <c r="D62" s="3">
        <v>118651</v>
      </c>
      <c r="E62" s="3">
        <v>2215248</v>
      </c>
      <c r="F62" s="3">
        <v>11622</v>
      </c>
      <c r="G62" s="2" t="s">
        <v>102</v>
      </c>
      <c r="H62" s="3">
        <v>2025</v>
      </c>
      <c r="I62" s="3" t="s">
        <v>10</v>
      </c>
    </row>
    <row r="63" spans="1:9">
      <c r="A63" s="3">
        <v>61</v>
      </c>
      <c r="B63" s="3" t="s">
        <v>15</v>
      </c>
      <c r="C63" s="1" t="s">
        <v>90</v>
      </c>
      <c r="D63" s="3">
        <v>118651</v>
      </c>
      <c r="E63" s="3">
        <v>2215247</v>
      </c>
      <c r="F63" s="3">
        <v>11621</v>
      </c>
      <c r="G63" s="2" t="s">
        <v>102</v>
      </c>
      <c r="H63" s="3">
        <v>2025</v>
      </c>
      <c r="I63" s="3">
        <v>5.94</v>
      </c>
    </row>
    <row r="64" spans="1:9">
      <c r="A64" s="3">
        <v>62</v>
      </c>
      <c r="B64" s="3" t="s">
        <v>15</v>
      </c>
      <c r="C64" s="1" t="s">
        <v>475</v>
      </c>
      <c r="D64" s="3">
        <v>118651</v>
      </c>
      <c r="E64" s="3">
        <v>2215238</v>
      </c>
      <c r="F64" s="3">
        <v>11612</v>
      </c>
      <c r="G64" s="2" t="s">
        <v>102</v>
      </c>
      <c r="H64" s="3">
        <v>2025</v>
      </c>
      <c r="I64" s="3">
        <v>7.18</v>
      </c>
    </row>
    <row r="65" spans="1:9">
      <c r="A65" s="3">
        <v>63</v>
      </c>
      <c r="B65" s="3" t="s">
        <v>15</v>
      </c>
      <c r="C65" s="1" t="s">
        <v>476</v>
      </c>
      <c r="D65" s="3">
        <v>118651</v>
      </c>
      <c r="E65" s="3">
        <v>2215234</v>
      </c>
      <c r="F65" s="3">
        <v>11608</v>
      </c>
      <c r="G65" s="2" t="s">
        <v>102</v>
      </c>
      <c r="H65" s="3">
        <v>2025</v>
      </c>
      <c r="I65" s="3" t="s">
        <v>10</v>
      </c>
    </row>
    <row r="66" spans="1:9">
      <c r="A66" s="3">
        <v>64</v>
      </c>
      <c r="B66" s="3" t="s">
        <v>15</v>
      </c>
      <c r="C66" s="1" t="s">
        <v>477</v>
      </c>
      <c r="D66" s="3">
        <v>118651</v>
      </c>
      <c r="E66" s="3">
        <v>2215231</v>
      </c>
      <c r="F66" s="3">
        <v>11605</v>
      </c>
      <c r="G66" s="2" t="s">
        <v>102</v>
      </c>
      <c r="H66" s="3">
        <v>2025</v>
      </c>
      <c r="I66" s="3">
        <v>5.94</v>
      </c>
    </row>
    <row r="67" spans="1:9">
      <c r="A67" s="7"/>
      <c r="B67" s="7"/>
      <c r="D67" s="7"/>
      <c r="G67" s="8"/>
      <c r="H67" s="7"/>
    </row>
    <row r="68" spans="1:9">
      <c r="A68" s="7"/>
      <c r="B68" s="7"/>
      <c r="D68" s="7"/>
      <c r="G68" s="8"/>
      <c r="H68" s="7"/>
    </row>
  </sheetData>
  <sortState ref="C3:I63">
    <sortCondition descending="1" ref="I3:I63"/>
  </sortState>
  <mergeCells count="1">
    <mergeCell ref="A1:I1"/>
  </mergeCells>
  <phoneticPr fontId="13" type="noConversion"/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R63"/>
  <sheetViews>
    <sheetView zoomScale="91" workbookViewId="0">
      <selection activeCell="Q12" sqref="Q12"/>
    </sheetView>
  </sheetViews>
  <sheetFormatPr defaultRowHeight="15"/>
  <cols>
    <col min="2" max="2" width="15.42578125" bestFit="1" customWidth="1"/>
    <col min="3" max="3" width="24.5703125" bestFit="1" customWidth="1"/>
    <col min="5" max="5" width="10.28515625" bestFit="1" customWidth="1"/>
    <col min="6" max="6" width="9.85546875" bestFit="1" customWidth="1"/>
    <col min="7" max="7" width="20.5703125" bestFit="1" customWidth="1"/>
    <col min="8" max="8" width="15.85546875" bestFit="1" customWidth="1"/>
    <col min="11" max="11" width="14.85546875" bestFit="1" customWidth="1"/>
    <col min="12" max="12" width="15.85546875" bestFit="1" customWidth="1"/>
    <col min="13" max="16" width="14.85546875" bestFit="1" customWidth="1"/>
  </cols>
  <sheetData>
    <row r="1" spans="1:18" ht="46.5" customHeight="1">
      <c r="A1" s="95" t="s">
        <v>193</v>
      </c>
      <c r="B1" s="95"/>
      <c r="C1" s="95"/>
      <c r="D1" s="95"/>
      <c r="E1" s="95"/>
      <c r="F1" s="95"/>
      <c r="G1" s="95"/>
      <c r="H1" s="95"/>
      <c r="I1" s="95"/>
    </row>
    <row r="2" spans="1:18" ht="15.75">
      <c r="A2" s="66" t="s">
        <v>0</v>
      </c>
      <c r="B2" s="66" t="s">
        <v>1</v>
      </c>
      <c r="C2" s="66" t="s">
        <v>2</v>
      </c>
      <c r="D2" s="66" t="s">
        <v>3</v>
      </c>
      <c r="E2" s="66" t="s">
        <v>4</v>
      </c>
      <c r="F2" s="66" t="s">
        <v>5</v>
      </c>
      <c r="G2" s="66" t="s">
        <v>6</v>
      </c>
      <c r="H2" s="66" t="s">
        <v>7</v>
      </c>
      <c r="I2" s="66" t="s">
        <v>8</v>
      </c>
    </row>
    <row r="3" spans="1:18" ht="15.75">
      <c r="A3" s="67">
        <v>1</v>
      </c>
      <c r="B3" s="67" t="s">
        <v>17</v>
      </c>
      <c r="C3" s="68" t="s">
        <v>194</v>
      </c>
      <c r="D3" s="67">
        <v>118651</v>
      </c>
      <c r="E3" s="67">
        <v>2215696</v>
      </c>
      <c r="F3" s="67">
        <v>12070</v>
      </c>
      <c r="G3" s="69" t="s">
        <v>102</v>
      </c>
      <c r="H3" s="67">
        <v>2025</v>
      </c>
      <c r="I3" s="70">
        <v>8.15</v>
      </c>
    </row>
    <row r="4" spans="1:18" ht="15.75">
      <c r="A4" s="67">
        <v>2</v>
      </c>
      <c r="B4" s="67" t="s">
        <v>17</v>
      </c>
      <c r="C4" s="68" t="s">
        <v>46</v>
      </c>
      <c r="D4" s="67">
        <v>118651</v>
      </c>
      <c r="E4" s="67">
        <v>2215615</v>
      </c>
      <c r="F4" s="67">
        <v>11989</v>
      </c>
      <c r="G4" s="69" t="s">
        <v>102</v>
      </c>
      <c r="H4" s="67">
        <v>2025</v>
      </c>
      <c r="I4" s="70">
        <v>6.1</v>
      </c>
    </row>
    <row r="5" spans="1:18" ht="15.75">
      <c r="A5" s="67">
        <v>3</v>
      </c>
      <c r="B5" s="67" t="s">
        <v>17</v>
      </c>
      <c r="C5" s="68" t="s">
        <v>195</v>
      </c>
      <c r="D5" s="67">
        <v>118651</v>
      </c>
      <c r="E5" s="67">
        <v>2215679</v>
      </c>
      <c r="F5" s="67">
        <v>12053</v>
      </c>
      <c r="G5" s="69" t="s">
        <v>102</v>
      </c>
      <c r="H5" s="67">
        <v>2025</v>
      </c>
      <c r="I5" s="70">
        <v>8</v>
      </c>
    </row>
    <row r="6" spans="1:18" ht="15.75">
      <c r="A6" s="67">
        <v>4</v>
      </c>
      <c r="B6" s="67" t="s">
        <v>17</v>
      </c>
      <c r="C6" s="68" t="s">
        <v>196</v>
      </c>
      <c r="D6" s="67">
        <v>118651</v>
      </c>
      <c r="E6" s="67">
        <v>2215768</v>
      </c>
      <c r="F6" s="67">
        <v>12142</v>
      </c>
      <c r="G6" s="69" t="s">
        <v>102</v>
      </c>
      <c r="H6" s="67">
        <v>2025</v>
      </c>
      <c r="I6" s="70">
        <v>6.69</v>
      </c>
    </row>
    <row r="7" spans="1:18" ht="15.75">
      <c r="A7" s="67">
        <v>5</v>
      </c>
      <c r="B7" s="67" t="s">
        <v>17</v>
      </c>
      <c r="C7" s="68" t="s">
        <v>197</v>
      </c>
      <c r="D7" s="67">
        <v>118651</v>
      </c>
      <c r="E7" s="67">
        <v>2215769</v>
      </c>
      <c r="F7" s="67">
        <v>12143</v>
      </c>
      <c r="G7" s="69" t="s">
        <v>102</v>
      </c>
      <c r="H7" s="67">
        <v>2025</v>
      </c>
      <c r="I7" s="70">
        <v>6.17</v>
      </c>
    </row>
    <row r="8" spans="1:18" ht="15.75">
      <c r="A8" s="67">
        <v>6</v>
      </c>
      <c r="B8" s="67" t="s">
        <v>17</v>
      </c>
      <c r="C8" s="68" t="s">
        <v>69</v>
      </c>
      <c r="D8" s="67">
        <v>118651</v>
      </c>
      <c r="E8" s="67">
        <v>2215774</v>
      </c>
      <c r="F8" s="67">
        <v>12149</v>
      </c>
      <c r="G8" s="69" t="s">
        <v>102</v>
      </c>
      <c r="H8" s="67">
        <v>2025</v>
      </c>
      <c r="I8" s="70" t="s">
        <v>10</v>
      </c>
    </row>
    <row r="9" spans="1:18" ht="15.75">
      <c r="A9" s="67">
        <v>7</v>
      </c>
      <c r="B9" s="67" t="s">
        <v>17</v>
      </c>
      <c r="C9" s="68" t="s">
        <v>105</v>
      </c>
      <c r="D9" s="67">
        <v>118651</v>
      </c>
      <c r="E9" s="67">
        <v>2215708</v>
      </c>
      <c r="F9" s="67">
        <v>12082</v>
      </c>
      <c r="G9" s="69" t="s">
        <v>102</v>
      </c>
      <c r="H9" s="67">
        <v>2025</v>
      </c>
      <c r="I9" s="70" t="s">
        <v>10</v>
      </c>
    </row>
    <row r="10" spans="1:18" ht="15.75">
      <c r="A10" s="67">
        <v>8</v>
      </c>
      <c r="B10" s="67" t="s">
        <v>17</v>
      </c>
      <c r="C10" s="68" t="s">
        <v>198</v>
      </c>
      <c r="D10" s="67">
        <v>118651</v>
      </c>
      <c r="E10" s="67">
        <v>2215716</v>
      </c>
      <c r="F10" s="67">
        <v>12090</v>
      </c>
      <c r="G10" s="69" t="s">
        <v>102</v>
      </c>
      <c r="H10" s="67">
        <v>2025</v>
      </c>
      <c r="I10" s="70">
        <v>5.62</v>
      </c>
      <c r="K10" s="5" t="s">
        <v>13</v>
      </c>
      <c r="L10" s="5" t="s">
        <v>37</v>
      </c>
      <c r="M10" s="5" t="s">
        <v>38</v>
      </c>
      <c r="N10" s="5" t="s">
        <v>39</v>
      </c>
      <c r="O10" s="5" t="s">
        <v>40</v>
      </c>
      <c r="P10" s="5" t="s">
        <v>41</v>
      </c>
      <c r="Q10" s="5" t="s">
        <v>10</v>
      </c>
      <c r="R10" s="5" t="s">
        <v>12</v>
      </c>
    </row>
    <row r="11" spans="1:18" ht="15.75">
      <c r="A11" s="67">
        <v>9</v>
      </c>
      <c r="B11" s="67" t="s">
        <v>17</v>
      </c>
      <c r="C11" s="68" t="s">
        <v>199</v>
      </c>
      <c r="D11" s="67">
        <v>118651</v>
      </c>
      <c r="E11" s="67">
        <v>2215738</v>
      </c>
      <c r="F11" s="67">
        <v>12112</v>
      </c>
      <c r="G11" s="69" t="s">
        <v>102</v>
      </c>
      <c r="H11" s="67">
        <v>2025</v>
      </c>
      <c r="I11" s="70">
        <v>6.58</v>
      </c>
      <c r="K11" s="5" t="s">
        <v>11</v>
      </c>
      <c r="L11" s="5">
        <f>COUNTIFS(I3:I41, "&lt;=10", I3:I41, "&gt;=9")</f>
        <v>0</v>
      </c>
      <c r="M11" s="5">
        <f>COUNTIFS(I3:I41, "&lt;9", I3:I41, "&gt;=8")</f>
        <v>3</v>
      </c>
      <c r="N11" s="5">
        <f>COUNTIFS(I3:I41, "&lt;8", I3:I41, "&gt;=7")</f>
        <v>4</v>
      </c>
      <c r="O11" s="5">
        <f>COUNTIFS(I3:I41, "&lt;7", I3:I41, "&gt;=6")</f>
        <v>17</v>
      </c>
      <c r="P11" s="5">
        <f>COUNTIFS(I3:I41, "&lt;6", I3:I41, "&gt;=5")</f>
        <v>2</v>
      </c>
      <c r="Q11" s="5">
        <f>COUNTIF(I3:I41, "GPW")</f>
        <v>13</v>
      </c>
      <c r="R11" s="5">
        <f>L11+M11+N11+O11+P11+Q11</f>
        <v>39</v>
      </c>
    </row>
    <row r="12" spans="1:18" ht="15.75">
      <c r="A12" s="67">
        <v>10</v>
      </c>
      <c r="B12" s="67" t="s">
        <v>17</v>
      </c>
      <c r="C12" s="68" t="s">
        <v>200</v>
      </c>
      <c r="D12" s="67">
        <v>118651</v>
      </c>
      <c r="E12" s="67">
        <v>2215807</v>
      </c>
      <c r="F12" s="67">
        <v>12181</v>
      </c>
      <c r="G12" s="69" t="s">
        <v>102</v>
      </c>
      <c r="H12" s="67">
        <v>2025</v>
      </c>
      <c r="I12" s="70" t="s">
        <v>10</v>
      </c>
    </row>
    <row r="13" spans="1:18" ht="15.75">
      <c r="A13" s="67">
        <v>11</v>
      </c>
      <c r="B13" s="67" t="s">
        <v>17</v>
      </c>
      <c r="C13" s="68" t="s">
        <v>201</v>
      </c>
      <c r="D13" s="67">
        <v>118651</v>
      </c>
      <c r="E13" s="67">
        <v>2215808</v>
      </c>
      <c r="F13" s="67">
        <v>12182</v>
      </c>
      <c r="G13" s="69" t="s">
        <v>102</v>
      </c>
      <c r="H13" s="67">
        <v>2025</v>
      </c>
      <c r="I13" s="70" t="s">
        <v>10</v>
      </c>
    </row>
    <row r="14" spans="1:18" ht="15.75">
      <c r="A14" s="67">
        <v>12</v>
      </c>
      <c r="B14" s="67" t="s">
        <v>17</v>
      </c>
      <c r="C14" s="68" t="s">
        <v>202</v>
      </c>
      <c r="D14" s="67">
        <v>118651</v>
      </c>
      <c r="E14" s="67">
        <v>2215747</v>
      </c>
      <c r="F14" s="67">
        <v>12121</v>
      </c>
      <c r="G14" s="69" t="s">
        <v>102</v>
      </c>
      <c r="H14" s="67">
        <v>2025</v>
      </c>
      <c r="I14" s="70" t="s">
        <v>10</v>
      </c>
    </row>
    <row r="15" spans="1:18" ht="15.75">
      <c r="A15" s="67">
        <v>13</v>
      </c>
      <c r="B15" s="67" t="s">
        <v>17</v>
      </c>
      <c r="C15" s="68" t="s">
        <v>72</v>
      </c>
      <c r="D15" s="67">
        <v>118651</v>
      </c>
      <c r="E15" s="67">
        <v>2215755</v>
      </c>
      <c r="F15" s="67">
        <v>12129</v>
      </c>
      <c r="G15" s="69" t="s">
        <v>102</v>
      </c>
      <c r="H15" s="67">
        <v>2025</v>
      </c>
      <c r="I15" s="70">
        <v>7.41</v>
      </c>
    </row>
    <row r="16" spans="1:18" ht="15.75">
      <c r="A16" s="67">
        <v>14</v>
      </c>
      <c r="B16" s="67" t="s">
        <v>17</v>
      </c>
      <c r="C16" s="68" t="s">
        <v>203</v>
      </c>
      <c r="D16" s="67">
        <v>118651</v>
      </c>
      <c r="E16" s="67">
        <v>2215820</v>
      </c>
      <c r="F16" s="67">
        <v>12194</v>
      </c>
      <c r="G16" s="69" t="s">
        <v>102</v>
      </c>
      <c r="H16" s="67">
        <v>2025</v>
      </c>
      <c r="I16" s="70">
        <v>6.38</v>
      </c>
    </row>
    <row r="17" spans="1:9" ht="15.75">
      <c r="A17" s="67">
        <v>15</v>
      </c>
      <c r="B17" s="67" t="s">
        <v>17</v>
      </c>
      <c r="C17" s="68" t="s">
        <v>204</v>
      </c>
      <c r="D17" s="67">
        <v>118651</v>
      </c>
      <c r="E17" s="67">
        <v>2215761</v>
      </c>
      <c r="F17" s="67">
        <v>12135</v>
      </c>
      <c r="G17" s="69" t="s">
        <v>102</v>
      </c>
      <c r="H17" s="67">
        <v>2025</v>
      </c>
      <c r="I17" s="70">
        <v>6.18</v>
      </c>
    </row>
    <row r="18" spans="1:9" ht="15.75">
      <c r="A18" s="67">
        <v>16</v>
      </c>
      <c r="B18" s="67" t="s">
        <v>17</v>
      </c>
      <c r="C18" s="68" t="s">
        <v>205</v>
      </c>
      <c r="D18" s="67">
        <v>118651</v>
      </c>
      <c r="E18" s="67">
        <v>2215823</v>
      </c>
      <c r="F18" s="67">
        <v>12196</v>
      </c>
      <c r="G18" s="69" t="s">
        <v>102</v>
      </c>
      <c r="H18" s="67">
        <v>2025</v>
      </c>
      <c r="I18" s="70" t="s">
        <v>10</v>
      </c>
    </row>
    <row r="19" spans="1:9" ht="15.75">
      <c r="A19" s="67">
        <v>17</v>
      </c>
      <c r="B19" s="67" t="s">
        <v>17</v>
      </c>
      <c r="C19" s="68" t="s">
        <v>206</v>
      </c>
      <c r="D19" s="67">
        <v>118651</v>
      </c>
      <c r="E19" s="67">
        <v>2215824</v>
      </c>
      <c r="F19" s="67">
        <v>12198</v>
      </c>
      <c r="G19" s="69" t="s">
        <v>102</v>
      </c>
      <c r="H19" s="67">
        <v>2025</v>
      </c>
      <c r="I19" s="70" t="s">
        <v>10</v>
      </c>
    </row>
    <row r="20" spans="1:9" ht="15.75">
      <c r="A20" s="67">
        <v>18</v>
      </c>
      <c r="B20" s="67" t="s">
        <v>17</v>
      </c>
      <c r="C20" s="68" t="s">
        <v>207</v>
      </c>
      <c r="D20" s="67">
        <v>118651</v>
      </c>
      <c r="E20" s="67">
        <v>2215873</v>
      </c>
      <c r="F20" s="67">
        <v>12247</v>
      </c>
      <c r="G20" s="69" t="s">
        <v>102</v>
      </c>
      <c r="H20" s="67">
        <v>2025</v>
      </c>
      <c r="I20" s="70">
        <v>6.52</v>
      </c>
    </row>
    <row r="21" spans="1:9" ht="15.75">
      <c r="A21" s="67">
        <v>19</v>
      </c>
      <c r="B21" s="67" t="s">
        <v>17</v>
      </c>
      <c r="C21" s="68" t="s">
        <v>208</v>
      </c>
      <c r="D21" s="67">
        <v>118651</v>
      </c>
      <c r="E21" s="67">
        <v>2215856</v>
      </c>
      <c r="F21" s="67">
        <v>12230</v>
      </c>
      <c r="G21" s="69" t="s">
        <v>102</v>
      </c>
      <c r="H21" s="67">
        <v>2025</v>
      </c>
      <c r="I21" s="70">
        <v>7.32</v>
      </c>
    </row>
    <row r="22" spans="1:9" ht="15.75">
      <c r="A22" s="67">
        <v>20</v>
      </c>
      <c r="B22" s="67" t="s">
        <v>17</v>
      </c>
      <c r="C22" s="68" t="s">
        <v>209</v>
      </c>
      <c r="D22" s="67">
        <v>118651</v>
      </c>
      <c r="E22" s="67">
        <v>2114981</v>
      </c>
      <c r="F22" s="67">
        <v>12212</v>
      </c>
      <c r="G22" s="69" t="s">
        <v>47</v>
      </c>
      <c r="H22" s="67">
        <v>2025</v>
      </c>
      <c r="I22" s="70">
        <v>8.44</v>
      </c>
    </row>
    <row r="23" spans="1:9" ht="15.75">
      <c r="A23" s="67">
        <v>21</v>
      </c>
      <c r="B23" s="67" t="s">
        <v>17</v>
      </c>
      <c r="C23" s="68" t="s">
        <v>65</v>
      </c>
      <c r="D23" s="67">
        <v>118651</v>
      </c>
      <c r="E23" s="67">
        <v>2114986</v>
      </c>
      <c r="F23" s="67">
        <v>12217</v>
      </c>
      <c r="G23" s="69" t="s">
        <v>47</v>
      </c>
      <c r="H23" s="67">
        <v>2025</v>
      </c>
      <c r="I23" s="70">
        <v>7.21</v>
      </c>
    </row>
    <row r="24" spans="1:9" ht="15.75">
      <c r="A24" s="67">
        <v>22</v>
      </c>
      <c r="B24" s="67" t="s">
        <v>17</v>
      </c>
      <c r="C24" s="68" t="s">
        <v>210</v>
      </c>
      <c r="D24" s="67">
        <v>118651</v>
      </c>
      <c r="E24" s="67">
        <v>2215674</v>
      </c>
      <c r="F24" s="67">
        <v>12048</v>
      </c>
      <c r="G24" s="69" t="s">
        <v>102</v>
      </c>
      <c r="H24" s="67">
        <v>2025</v>
      </c>
      <c r="I24" s="70" t="s">
        <v>10</v>
      </c>
    </row>
    <row r="25" spans="1:9" ht="15.75">
      <c r="A25" s="67">
        <v>23</v>
      </c>
      <c r="B25" s="67" t="s">
        <v>17</v>
      </c>
      <c r="C25" s="68" t="s">
        <v>211</v>
      </c>
      <c r="D25" s="67">
        <v>118651</v>
      </c>
      <c r="E25" s="67">
        <v>2215673</v>
      </c>
      <c r="F25" s="67">
        <v>12047</v>
      </c>
      <c r="G25" s="69" t="s">
        <v>102</v>
      </c>
      <c r="H25" s="67">
        <v>2025</v>
      </c>
      <c r="I25" s="70">
        <v>7.35</v>
      </c>
    </row>
    <row r="26" spans="1:9" ht="15.75">
      <c r="A26" s="67">
        <v>24</v>
      </c>
      <c r="B26" s="67" t="s">
        <v>17</v>
      </c>
      <c r="C26" s="68" t="s">
        <v>212</v>
      </c>
      <c r="D26" s="67">
        <v>118651</v>
      </c>
      <c r="E26" s="67">
        <v>2215570</v>
      </c>
      <c r="F26" s="67">
        <v>11944</v>
      </c>
      <c r="G26" s="69" t="s">
        <v>102</v>
      </c>
      <c r="H26" s="67">
        <v>2025</v>
      </c>
      <c r="I26" s="70" t="s">
        <v>10</v>
      </c>
    </row>
    <row r="27" spans="1:9" ht="15.75">
      <c r="A27" s="67">
        <v>25</v>
      </c>
      <c r="B27" s="67" t="s">
        <v>17</v>
      </c>
      <c r="C27" s="68" t="s">
        <v>213</v>
      </c>
      <c r="D27" s="67">
        <v>118651</v>
      </c>
      <c r="E27" s="67">
        <v>2215547</v>
      </c>
      <c r="F27" s="67">
        <v>11921</v>
      </c>
      <c r="G27" s="69" t="s">
        <v>102</v>
      </c>
      <c r="H27" s="67">
        <v>2025</v>
      </c>
      <c r="I27" s="70">
        <v>6.18</v>
      </c>
    </row>
    <row r="28" spans="1:9" ht="15.75">
      <c r="A28" s="67">
        <v>26</v>
      </c>
      <c r="B28" s="67" t="s">
        <v>17</v>
      </c>
      <c r="C28" s="68" t="s">
        <v>214</v>
      </c>
      <c r="D28" s="67">
        <v>118651</v>
      </c>
      <c r="E28" s="67">
        <v>2215541</v>
      </c>
      <c r="F28" s="67">
        <v>11915</v>
      </c>
      <c r="G28" s="69" t="s">
        <v>102</v>
      </c>
      <c r="H28" s="67">
        <v>2025</v>
      </c>
      <c r="I28" s="70">
        <v>5.75</v>
      </c>
    </row>
    <row r="29" spans="1:9" ht="15.75">
      <c r="A29" s="67">
        <v>27</v>
      </c>
      <c r="B29" s="67" t="s">
        <v>17</v>
      </c>
      <c r="C29" s="68" t="s">
        <v>215</v>
      </c>
      <c r="D29" s="67">
        <v>118651</v>
      </c>
      <c r="E29" s="67">
        <v>2215647</v>
      </c>
      <c r="F29" s="67">
        <v>12020</v>
      </c>
      <c r="G29" s="69" t="s">
        <v>102</v>
      </c>
      <c r="H29" s="67">
        <v>2025</v>
      </c>
      <c r="I29" s="70">
        <v>6.08</v>
      </c>
    </row>
    <row r="30" spans="1:9" ht="15.75">
      <c r="A30" s="67">
        <v>28</v>
      </c>
      <c r="B30" s="67" t="s">
        <v>17</v>
      </c>
      <c r="C30" s="68" t="s">
        <v>216</v>
      </c>
      <c r="D30" s="67">
        <v>118651</v>
      </c>
      <c r="E30" s="67">
        <v>2215519</v>
      </c>
      <c r="F30" s="67">
        <v>11893</v>
      </c>
      <c r="G30" s="69" t="s">
        <v>102</v>
      </c>
      <c r="H30" s="67">
        <v>2025</v>
      </c>
      <c r="I30" s="70">
        <v>6.03</v>
      </c>
    </row>
    <row r="31" spans="1:9" ht="15.75">
      <c r="A31" s="67">
        <v>29</v>
      </c>
      <c r="B31" s="67" t="s">
        <v>17</v>
      </c>
      <c r="C31" s="68" t="s">
        <v>217</v>
      </c>
      <c r="D31" s="67">
        <v>118651</v>
      </c>
      <c r="E31" s="67">
        <v>2215352</v>
      </c>
      <c r="F31" s="67">
        <v>11726</v>
      </c>
      <c r="G31" s="69" t="s">
        <v>102</v>
      </c>
      <c r="H31" s="67">
        <v>2025</v>
      </c>
      <c r="I31" s="70" t="s">
        <v>10</v>
      </c>
    </row>
    <row r="32" spans="1:9" ht="15.75">
      <c r="A32" s="67">
        <v>30</v>
      </c>
      <c r="B32" s="67" t="s">
        <v>17</v>
      </c>
      <c r="C32" s="68" t="s">
        <v>78</v>
      </c>
      <c r="D32" s="67">
        <v>118651</v>
      </c>
      <c r="E32" s="67">
        <v>2215480</v>
      </c>
      <c r="F32" s="67">
        <v>11853</v>
      </c>
      <c r="G32" s="69" t="s">
        <v>102</v>
      </c>
      <c r="H32" s="67">
        <v>2025</v>
      </c>
      <c r="I32" s="70" t="s">
        <v>10</v>
      </c>
    </row>
    <row r="33" spans="1:9" ht="15.75">
      <c r="A33" s="67">
        <v>31</v>
      </c>
      <c r="B33" s="67" t="s">
        <v>17</v>
      </c>
      <c r="C33" s="68" t="s">
        <v>88</v>
      </c>
      <c r="D33" s="67">
        <v>118651</v>
      </c>
      <c r="E33" s="67">
        <v>2215337</v>
      </c>
      <c r="F33" s="67">
        <v>11711</v>
      </c>
      <c r="G33" s="69" t="s">
        <v>102</v>
      </c>
      <c r="H33" s="67">
        <v>2025</v>
      </c>
      <c r="I33" s="70">
        <v>6.08</v>
      </c>
    </row>
    <row r="34" spans="1:9" ht="15.75">
      <c r="A34" s="67">
        <v>32</v>
      </c>
      <c r="B34" s="67" t="s">
        <v>17</v>
      </c>
      <c r="C34" s="68" t="s">
        <v>45</v>
      </c>
      <c r="D34" s="67">
        <v>118651</v>
      </c>
      <c r="E34" s="67">
        <v>1215475</v>
      </c>
      <c r="F34" s="67">
        <v>11849</v>
      </c>
      <c r="G34" s="69" t="s">
        <v>102</v>
      </c>
      <c r="H34" s="67">
        <v>2025</v>
      </c>
      <c r="I34" s="70">
        <v>6.58</v>
      </c>
    </row>
    <row r="35" spans="1:9" ht="15.75">
      <c r="A35" s="67">
        <v>33</v>
      </c>
      <c r="B35" s="67" t="s">
        <v>17</v>
      </c>
      <c r="C35" s="68" t="s">
        <v>218</v>
      </c>
      <c r="D35" s="67">
        <v>118651</v>
      </c>
      <c r="E35" s="67">
        <v>2215322</v>
      </c>
      <c r="F35" s="67">
        <v>11696</v>
      </c>
      <c r="G35" s="69" t="s">
        <v>102</v>
      </c>
      <c r="H35" s="67">
        <v>2025</v>
      </c>
      <c r="I35" s="70" t="s">
        <v>10</v>
      </c>
    </row>
    <row r="36" spans="1:9" ht="15.75">
      <c r="A36" s="67">
        <v>34</v>
      </c>
      <c r="B36" s="67" t="s">
        <v>17</v>
      </c>
      <c r="C36" s="68" t="s">
        <v>219</v>
      </c>
      <c r="D36" s="67">
        <v>118651</v>
      </c>
      <c r="E36" s="67">
        <v>2215301</v>
      </c>
      <c r="F36" s="67">
        <v>11675</v>
      </c>
      <c r="G36" s="69" t="s">
        <v>102</v>
      </c>
      <c r="H36" s="67">
        <v>2025</v>
      </c>
      <c r="I36" s="70">
        <v>6.62</v>
      </c>
    </row>
    <row r="37" spans="1:9" ht="15.75">
      <c r="A37" s="67">
        <v>35</v>
      </c>
      <c r="B37" s="67" t="s">
        <v>17</v>
      </c>
      <c r="C37" s="68" t="s">
        <v>220</v>
      </c>
      <c r="D37" s="67">
        <v>118651</v>
      </c>
      <c r="E37" s="67">
        <v>2215452</v>
      </c>
      <c r="F37" s="67">
        <v>11826</v>
      </c>
      <c r="G37" s="69" t="s">
        <v>102</v>
      </c>
      <c r="H37" s="67">
        <v>2025</v>
      </c>
      <c r="I37" s="70">
        <v>6.46</v>
      </c>
    </row>
    <row r="38" spans="1:9" ht="15.75">
      <c r="A38" s="67">
        <v>36</v>
      </c>
      <c r="B38" s="67" t="s">
        <v>17</v>
      </c>
      <c r="C38" s="68" t="s">
        <v>84</v>
      </c>
      <c r="D38" s="67">
        <v>118651</v>
      </c>
      <c r="E38" s="67">
        <v>2215270</v>
      </c>
      <c r="F38" s="67">
        <v>11645</v>
      </c>
      <c r="G38" s="69" t="s">
        <v>102</v>
      </c>
      <c r="H38" s="67">
        <v>2025</v>
      </c>
      <c r="I38" s="70">
        <v>6.62</v>
      </c>
    </row>
    <row r="39" spans="1:9" ht="15.75">
      <c r="A39" s="67">
        <v>37</v>
      </c>
      <c r="B39" s="67" t="s">
        <v>17</v>
      </c>
      <c r="C39" s="68" t="s">
        <v>221</v>
      </c>
      <c r="D39" s="67">
        <v>118651</v>
      </c>
      <c r="E39" s="67">
        <v>2215444</v>
      </c>
      <c r="F39" s="67">
        <v>11818</v>
      </c>
      <c r="G39" s="69" t="s">
        <v>102</v>
      </c>
      <c r="H39" s="67">
        <v>2025</v>
      </c>
      <c r="I39" s="70" t="s">
        <v>10</v>
      </c>
    </row>
    <row r="40" spans="1:9" ht="15.75">
      <c r="A40" s="67">
        <v>38</v>
      </c>
      <c r="B40" s="67" t="s">
        <v>17</v>
      </c>
      <c r="C40" s="68" t="s">
        <v>222</v>
      </c>
      <c r="D40" s="67">
        <v>118651</v>
      </c>
      <c r="E40" s="67">
        <v>2215440</v>
      </c>
      <c r="F40" s="67">
        <v>11814</v>
      </c>
      <c r="G40" s="69" t="s">
        <v>102</v>
      </c>
      <c r="H40" s="67">
        <v>2025</v>
      </c>
      <c r="I40" s="70">
        <v>6.51</v>
      </c>
    </row>
    <row r="41" spans="1:9" ht="15.75">
      <c r="A41" s="67">
        <v>39</v>
      </c>
      <c r="B41" s="67" t="s">
        <v>17</v>
      </c>
      <c r="C41" s="68" t="s">
        <v>223</v>
      </c>
      <c r="D41" s="67">
        <v>118651</v>
      </c>
      <c r="E41" s="67">
        <v>2215253</v>
      </c>
      <c r="F41" s="67">
        <v>11627</v>
      </c>
      <c r="G41" s="69" t="s">
        <v>102</v>
      </c>
      <c r="H41" s="67">
        <v>2025</v>
      </c>
      <c r="I41" s="70">
        <v>6.01</v>
      </c>
    </row>
    <row r="42" spans="1:9" s="79" customFormat="1" ht="15.75">
      <c r="A42" s="84"/>
      <c r="B42" s="84"/>
      <c r="C42" s="85"/>
      <c r="D42" s="84"/>
      <c r="E42" s="84"/>
      <c r="F42" s="84"/>
      <c r="G42" s="86"/>
      <c r="H42" s="84"/>
      <c r="I42" s="87"/>
    </row>
    <row r="43" spans="1:9" s="79" customFormat="1" ht="15.75">
      <c r="A43" s="84"/>
      <c r="B43" s="84"/>
      <c r="C43" s="85"/>
      <c r="D43" s="84"/>
      <c r="E43" s="84"/>
      <c r="F43" s="84"/>
      <c r="G43" s="86"/>
      <c r="H43" s="84"/>
      <c r="I43" s="87"/>
    </row>
    <row r="44" spans="1:9" s="79" customFormat="1" ht="15.75">
      <c r="A44" s="84"/>
      <c r="B44" s="84"/>
      <c r="C44" s="85"/>
      <c r="D44" s="84"/>
      <c r="E44" s="84"/>
      <c r="F44" s="84"/>
      <c r="G44" s="86"/>
      <c r="H44" s="84"/>
      <c r="I44" s="87"/>
    </row>
    <row r="45" spans="1:9" s="79" customFormat="1" ht="15.75">
      <c r="A45" s="84"/>
      <c r="B45" s="84"/>
      <c r="C45" s="85"/>
      <c r="D45" s="84"/>
      <c r="E45" s="84"/>
      <c r="F45" s="84"/>
      <c r="G45" s="86"/>
      <c r="H45" s="84"/>
      <c r="I45" s="87"/>
    </row>
    <row r="46" spans="1:9">
      <c r="A46" s="78"/>
      <c r="B46" s="78"/>
      <c r="C46" s="79"/>
      <c r="D46" s="78"/>
      <c r="E46" s="78"/>
      <c r="F46" s="78"/>
      <c r="G46" s="80"/>
      <c r="H46" s="78"/>
      <c r="I46" s="83"/>
    </row>
    <row r="47" spans="1:9">
      <c r="A47" s="7"/>
      <c r="B47" s="7"/>
      <c r="D47" s="7"/>
      <c r="E47" s="7"/>
      <c r="F47" s="7"/>
      <c r="G47" s="8"/>
      <c r="H47" s="7"/>
      <c r="I47" s="9"/>
    </row>
    <row r="48" spans="1:9">
      <c r="A48" s="7"/>
      <c r="B48" s="7"/>
      <c r="D48" s="7"/>
      <c r="E48" s="7"/>
      <c r="F48" s="7"/>
      <c r="G48" s="8"/>
      <c r="H48" s="7"/>
      <c r="I48" s="9"/>
    </row>
    <row r="49" spans="1:9">
      <c r="A49" s="7"/>
      <c r="B49" s="7"/>
      <c r="D49" s="7"/>
      <c r="E49" s="7"/>
      <c r="F49" s="7"/>
      <c r="G49" s="8"/>
      <c r="H49" s="7"/>
      <c r="I49" s="9"/>
    </row>
    <row r="50" spans="1:9">
      <c r="A50" s="7"/>
      <c r="B50" s="7"/>
      <c r="D50" s="7"/>
      <c r="E50" s="7"/>
      <c r="F50" s="7"/>
      <c r="G50" s="8"/>
      <c r="H50" s="7"/>
      <c r="I50" s="9"/>
    </row>
    <row r="51" spans="1:9">
      <c r="A51" s="7"/>
      <c r="B51" s="7"/>
      <c r="D51" s="7"/>
      <c r="E51" s="7"/>
      <c r="F51" s="7"/>
      <c r="G51" s="8"/>
      <c r="H51" s="7"/>
      <c r="I51" s="9"/>
    </row>
    <row r="52" spans="1:9">
      <c r="A52" s="7"/>
      <c r="B52" s="7"/>
      <c r="D52" s="7"/>
      <c r="E52" s="7"/>
      <c r="F52" s="7"/>
      <c r="G52" s="8"/>
      <c r="H52" s="7"/>
      <c r="I52" s="9"/>
    </row>
    <row r="53" spans="1:9">
      <c r="A53" s="7"/>
      <c r="B53" s="7"/>
      <c r="D53" s="7"/>
      <c r="E53" s="7"/>
      <c r="F53" s="7"/>
      <c r="G53" s="8"/>
      <c r="H53" s="7"/>
      <c r="I53" s="9"/>
    </row>
    <row r="54" spans="1:9">
      <c r="A54" s="7"/>
      <c r="B54" s="7"/>
      <c r="D54" s="7"/>
      <c r="E54" s="7"/>
      <c r="F54" s="7"/>
      <c r="G54" s="8"/>
      <c r="H54" s="7"/>
      <c r="I54" s="9"/>
    </row>
    <row r="55" spans="1:9">
      <c r="A55" s="7"/>
      <c r="B55" s="7"/>
      <c r="D55" s="7"/>
      <c r="E55" s="7"/>
      <c r="F55" s="7"/>
      <c r="G55" s="8"/>
      <c r="H55" s="7"/>
      <c r="I55" s="9"/>
    </row>
    <row r="56" spans="1:9">
      <c r="A56" s="7"/>
      <c r="B56" s="7"/>
      <c r="D56" s="7"/>
      <c r="E56" s="7"/>
      <c r="F56" s="7"/>
      <c r="G56" s="8"/>
      <c r="H56" s="7"/>
      <c r="I56" s="7"/>
    </row>
    <row r="57" spans="1:9">
      <c r="A57" s="7"/>
      <c r="B57" s="7"/>
      <c r="D57" s="7"/>
      <c r="E57" s="7"/>
      <c r="F57" s="7"/>
      <c r="G57" s="8"/>
      <c r="H57" s="7"/>
      <c r="I57" s="7"/>
    </row>
    <row r="58" spans="1:9">
      <c r="G58" s="8"/>
      <c r="H58" s="7"/>
    </row>
    <row r="59" spans="1:9">
      <c r="G59" s="8"/>
      <c r="H59" s="7"/>
    </row>
    <row r="60" spans="1:9">
      <c r="G60" s="8"/>
      <c r="H60" s="7"/>
    </row>
    <row r="61" spans="1:9">
      <c r="G61" s="8"/>
      <c r="H61" s="7"/>
    </row>
    <row r="62" spans="1:9">
      <c r="G62" s="8"/>
      <c r="H62" s="7"/>
    </row>
    <row r="63" spans="1:9">
      <c r="G63" s="8"/>
      <c r="H63" s="7"/>
    </row>
  </sheetData>
  <sortState ref="A3:I47">
    <sortCondition descending="1" ref="I3:I47"/>
  </sortState>
  <mergeCells count="1">
    <mergeCell ref="A1:I1"/>
  </mergeCells>
  <pageMargins left="0.7" right="0.7" top="0.75" bottom="0.75" header="0.3" footer="0.3"/>
  <pageSetup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R71"/>
  <sheetViews>
    <sheetView topLeftCell="C1" workbookViewId="0">
      <selection activeCell="Q10" sqref="Q10"/>
    </sheetView>
  </sheetViews>
  <sheetFormatPr defaultRowHeight="15"/>
  <cols>
    <col min="2" max="2" width="15.42578125" bestFit="1" customWidth="1"/>
    <col min="3" max="3" width="24.85546875" bestFit="1" customWidth="1"/>
    <col min="4" max="4" width="10.7109375" customWidth="1"/>
    <col min="5" max="5" width="8.28515625" bestFit="1" customWidth="1"/>
    <col min="6" max="6" width="9" bestFit="1" customWidth="1"/>
    <col min="7" max="7" width="18.7109375" bestFit="1" customWidth="1"/>
    <col min="8" max="8" width="14.42578125" bestFit="1" customWidth="1"/>
    <col min="11" max="11" width="14.85546875" bestFit="1" customWidth="1"/>
    <col min="12" max="12" width="15.85546875" bestFit="1" customWidth="1"/>
    <col min="13" max="16" width="14.85546875" bestFit="1" customWidth="1"/>
    <col min="17" max="17" width="5.5703125" bestFit="1" customWidth="1"/>
  </cols>
  <sheetData>
    <row r="1" spans="1:18" ht="42.75" customHeight="1">
      <c r="A1" s="95" t="s">
        <v>478</v>
      </c>
      <c r="B1" s="95"/>
      <c r="C1" s="95"/>
      <c r="D1" s="95"/>
      <c r="E1" s="95"/>
      <c r="F1" s="95"/>
      <c r="G1" s="95"/>
      <c r="H1" s="95"/>
      <c r="I1" s="95"/>
    </row>
    <row r="2" spans="1:18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</row>
    <row r="3" spans="1:18">
      <c r="A3" s="3">
        <v>1</v>
      </c>
      <c r="B3" s="3" t="s">
        <v>16</v>
      </c>
      <c r="C3" s="1" t="s">
        <v>479</v>
      </c>
      <c r="D3" s="2">
        <v>118651</v>
      </c>
      <c r="E3" s="1">
        <v>2115003</v>
      </c>
      <c r="F3" s="1">
        <v>12234</v>
      </c>
      <c r="G3" s="2" t="s">
        <v>47</v>
      </c>
      <c r="H3" s="3">
        <v>2025</v>
      </c>
      <c r="I3" s="4">
        <v>7.59</v>
      </c>
    </row>
    <row r="4" spans="1:18">
      <c r="A4" s="3">
        <v>2</v>
      </c>
      <c r="B4" s="3" t="s">
        <v>16</v>
      </c>
      <c r="C4" s="1" t="s">
        <v>480</v>
      </c>
      <c r="D4" s="2">
        <v>118651</v>
      </c>
      <c r="E4" s="1">
        <v>2215862</v>
      </c>
      <c r="F4" s="1">
        <v>12236</v>
      </c>
      <c r="G4" s="2" t="s">
        <v>102</v>
      </c>
      <c r="H4" s="3">
        <v>2025</v>
      </c>
      <c r="I4" s="4">
        <v>8.0299999999999994</v>
      </c>
    </row>
    <row r="5" spans="1:18">
      <c r="A5" s="3">
        <v>3</v>
      </c>
      <c r="B5" s="3" t="s">
        <v>16</v>
      </c>
      <c r="C5" s="1" t="s">
        <v>481</v>
      </c>
      <c r="D5" s="2">
        <v>118651</v>
      </c>
      <c r="E5" s="1">
        <v>2215860</v>
      </c>
      <c r="F5" s="1">
        <v>12234</v>
      </c>
      <c r="G5" s="2" t="s">
        <v>102</v>
      </c>
      <c r="H5" s="3">
        <v>2025</v>
      </c>
      <c r="I5" s="4">
        <v>5.85</v>
      </c>
    </row>
    <row r="6" spans="1:18">
      <c r="A6" s="3">
        <v>4</v>
      </c>
      <c r="B6" s="3" t="s">
        <v>16</v>
      </c>
      <c r="C6" s="1" t="s">
        <v>482</v>
      </c>
      <c r="D6" s="2">
        <v>118651</v>
      </c>
      <c r="E6" s="1">
        <v>2215858</v>
      </c>
      <c r="F6" s="1">
        <v>12232</v>
      </c>
      <c r="G6" s="2" t="s">
        <v>102</v>
      </c>
      <c r="H6" s="3">
        <v>2025</v>
      </c>
      <c r="I6" s="4">
        <v>6.18</v>
      </c>
    </row>
    <row r="7" spans="1:18">
      <c r="A7" s="3">
        <v>5</v>
      </c>
      <c r="B7" s="3" t="s">
        <v>16</v>
      </c>
      <c r="C7" s="1" t="s">
        <v>483</v>
      </c>
      <c r="D7" s="2">
        <v>118651</v>
      </c>
      <c r="E7" s="1">
        <v>2215851</v>
      </c>
      <c r="F7" s="1">
        <v>12224</v>
      </c>
      <c r="G7" s="2" t="s">
        <v>102</v>
      </c>
      <c r="H7" s="3">
        <v>2025</v>
      </c>
      <c r="I7" s="4">
        <v>6.11</v>
      </c>
    </row>
    <row r="8" spans="1:18">
      <c r="A8" s="3">
        <v>6</v>
      </c>
      <c r="B8" s="3" t="s">
        <v>16</v>
      </c>
      <c r="C8" s="1" t="s">
        <v>484</v>
      </c>
      <c r="D8" s="2">
        <v>118651</v>
      </c>
      <c r="E8" s="1">
        <v>2215844</v>
      </c>
      <c r="F8" s="1">
        <v>12218</v>
      </c>
      <c r="G8" s="2" t="s">
        <v>102</v>
      </c>
      <c r="H8" s="3">
        <v>2025</v>
      </c>
      <c r="I8" s="4">
        <v>7.24</v>
      </c>
      <c r="K8" s="5" t="s">
        <v>13</v>
      </c>
      <c r="L8" s="5" t="s">
        <v>37</v>
      </c>
      <c r="M8" s="5" t="s">
        <v>38</v>
      </c>
      <c r="N8" s="5" t="s">
        <v>39</v>
      </c>
      <c r="O8" s="5" t="s">
        <v>40</v>
      </c>
      <c r="P8" s="5" t="s">
        <v>41</v>
      </c>
      <c r="Q8" s="5" t="s">
        <v>10</v>
      </c>
      <c r="R8" s="5" t="s">
        <v>12</v>
      </c>
    </row>
    <row r="9" spans="1:18">
      <c r="A9" s="3">
        <v>7</v>
      </c>
      <c r="B9" s="3" t="s">
        <v>16</v>
      </c>
      <c r="C9" s="1" t="s">
        <v>58</v>
      </c>
      <c r="D9" s="2">
        <v>118651</v>
      </c>
      <c r="E9" s="1">
        <v>2215833</v>
      </c>
      <c r="F9" s="1">
        <v>12209</v>
      </c>
      <c r="G9" s="2" t="s">
        <v>102</v>
      </c>
      <c r="H9" s="3">
        <v>2025</v>
      </c>
      <c r="I9" s="4">
        <v>7.9</v>
      </c>
      <c r="K9" s="5" t="s">
        <v>11</v>
      </c>
      <c r="L9" s="5">
        <f>COUNTIFS(I3:I67, "&lt;=10", I3:I67, "&gt;=9")</f>
        <v>0</v>
      </c>
      <c r="M9" s="5">
        <f>COUNTIFS(I3:I67, "&lt;9", I3:I67, "&gt;=8")</f>
        <v>11</v>
      </c>
      <c r="N9" s="5">
        <f>COUNTIFS(I3:I67, "&lt;8", I3:I67, "&gt;=7")</f>
        <v>18</v>
      </c>
      <c r="O9" s="5">
        <f>COUNTIFS(I3:I67, "&lt;7", I3:I67, "&gt;=6")</f>
        <v>23</v>
      </c>
      <c r="P9" s="5">
        <f>COUNTIFS(I3:I67, "&lt;6", I3:I67, "&gt;=5")</f>
        <v>7</v>
      </c>
      <c r="Q9" s="5">
        <f>COUNTIF(I3:I67, "GPW")</f>
        <v>6</v>
      </c>
      <c r="R9" s="5">
        <f>L9+M9+N9+O9+P9+Q9</f>
        <v>65</v>
      </c>
    </row>
    <row r="10" spans="1:18">
      <c r="A10" s="3">
        <v>8</v>
      </c>
      <c r="B10" s="3" t="s">
        <v>16</v>
      </c>
      <c r="C10" s="1" t="s">
        <v>485</v>
      </c>
      <c r="D10" s="2">
        <v>118651</v>
      </c>
      <c r="E10" s="1">
        <v>2215765</v>
      </c>
      <c r="F10" s="1">
        <v>12139</v>
      </c>
      <c r="G10" s="2" t="s">
        <v>102</v>
      </c>
      <c r="H10" s="3">
        <v>2025</v>
      </c>
      <c r="I10" s="4">
        <v>6.62</v>
      </c>
    </row>
    <row r="11" spans="1:18">
      <c r="A11" s="3">
        <v>9</v>
      </c>
      <c r="B11" s="3" t="s">
        <v>16</v>
      </c>
      <c r="C11" s="1" t="s">
        <v>486</v>
      </c>
      <c r="D11" s="2">
        <v>118651</v>
      </c>
      <c r="E11" s="1">
        <v>2215760</v>
      </c>
      <c r="F11" s="1">
        <v>12134</v>
      </c>
      <c r="G11" s="2" t="s">
        <v>102</v>
      </c>
      <c r="H11" s="3">
        <v>2025</v>
      </c>
      <c r="I11" s="4" t="s">
        <v>10</v>
      </c>
    </row>
    <row r="12" spans="1:18">
      <c r="A12" s="3">
        <v>10</v>
      </c>
      <c r="B12" s="3" t="s">
        <v>16</v>
      </c>
      <c r="C12" s="1" t="s">
        <v>487</v>
      </c>
      <c r="D12" s="2">
        <v>118651</v>
      </c>
      <c r="E12" s="1">
        <v>2215754</v>
      </c>
      <c r="F12" s="1">
        <v>12128</v>
      </c>
      <c r="G12" s="2" t="s">
        <v>102</v>
      </c>
      <c r="H12" s="3">
        <v>2025</v>
      </c>
      <c r="I12" s="4">
        <v>6.45</v>
      </c>
    </row>
    <row r="13" spans="1:18">
      <c r="A13" s="3">
        <v>11</v>
      </c>
      <c r="B13" s="3" t="s">
        <v>16</v>
      </c>
      <c r="C13" s="1" t="s">
        <v>488</v>
      </c>
      <c r="D13" s="2">
        <v>118651</v>
      </c>
      <c r="E13" s="1">
        <v>2215810</v>
      </c>
      <c r="F13" s="1">
        <v>12184</v>
      </c>
      <c r="G13" s="2" t="s">
        <v>102</v>
      </c>
      <c r="H13" s="3">
        <v>2025</v>
      </c>
      <c r="I13" s="4">
        <v>6.04</v>
      </c>
    </row>
    <row r="14" spans="1:18">
      <c r="A14" s="3">
        <v>12</v>
      </c>
      <c r="B14" s="3" t="s">
        <v>16</v>
      </c>
      <c r="C14" s="1" t="s">
        <v>489</v>
      </c>
      <c r="D14" s="2">
        <v>118651</v>
      </c>
      <c r="E14" s="1">
        <v>2215741</v>
      </c>
      <c r="F14" s="1">
        <v>12115</v>
      </c>
      <c r="G14" s="2" t="s">
        <v>102</v>
      </c>
      <c r="H14" s="3">
        <v>2025</v>
      </c>
      <c r="I14" s="4">
        <v>6.3</v>
      </c>
    </row>
    <row r="15" spans="1:18">
      <c r="A15" s="3">
        <v>13</v>
      </c>
      <c r="B15" s="3" t="s">
        <v>16</v>
      </c>
      <c r="C15" s="1" t="s">
        <v>490</v>
      </c>
      <c r="D15" s="2">
        <v>118651</v>
      </c>
      <c r="E15" s="1">
        <v>2215798</v>
      </c>
      <c r="F15" s="1">
        <v>12172</v>
      </c>
      <c r="G15" s="2" t="s">
        <v>102</v>
      </c>
      <c r="H15" s="3">
        <v>2025</v>
      </c>
      <c r="I15" s="4">
        <v>7.89</v>
      </c>
    </row>
    <row r="16" spans="1:18">
      <c r="A16" s="3">
        <v>14</v>
      </c>
      <c r="B16" s="3" t="s">
        <v>16</v>
      </c>
      <c r="C16" s="1" t="s">
        <v>491</v>
      </c>
      <c r="D16" s="2">
        <v>118651</v>
      </c>
      <c r="E16" s="1">
        <v>2215736</v>
      </c>
      <c r="F16" s="1">
        <v>12110</v>
      </c>
      <c r="G16" s="2" t="s">
        <v>102</v>
      </c>
      <c r="H16" s="3">
        <v>2025</v>
      </c>
      <c r="I16" s="4">
        <v>8.76</v>
      </c>
    </row>
    <row r="17" spans="1:9">
      <c r="A17" s="3">
        <v>15</v>
      </c>
      <c r="B17" s="3" t="s">
        <v>16</v>
      </c>
      <c r="C17" s="1" t="s">
        <v>166</v>
      </c>
      <c r="D17" s="2">
        <v>118651</v>
      </c>
      <c r="E17" s="1">
        <v>2215724</v>
      </c>
      <c r="F17" s="1">
        <v>12098</v>
      </c>
      <c r="G17" s="2" t="s">
        <v>102</v>
      </c>
      <c r="H17" s="3">
        <v>2025</v>
      </c>
      <c r="I17" s="4">
        <v>7.73</v>
      </c>
    </row>
    <row r="18" spans="1:9">
      <c r="A18" s="3">
        <v>16</v>
      </c>
      <c r="B18" s="3" t="s">
        <v>16</v>
      </c>
      <c r="C18" s="1" t="s">
        <v>57</v>
      </c>
      <c r="D18" s="2">
        <v>118651</v>
      </c>
      <c r="E18" s="1">
        <v>2215715</v>
      </c>
      <c r="F18" s="1">
        <v>12092</v>
      </c>
      <c r="G18" s="2" t="s">
        <v>102</v>
      </c>
      <c r="H18" s="3">
        <v>2025</v>
      </c>
      <c r="I18" s="4">
        <v>6.52</v>
      </c>
    </row>
    <row r="19" spans="1:9">
      <c r="A19" s="3">
        <v>17</v>
      </c>
      <c r="B19" s="3" t="s">
        <v>16</v>
      </c>
      <c r="C19" s="1" t="s">
        <v>492</v>
      </c>
      <c r="D19" s="2">
        <v>118651</v>
      </c>
      <c r="E19" s="1">
        <v>2215711</v>
      </c>
      <c r="F19" s="1">
        <v>12085</v>
      </c>
      <c r="G19" s="2" t="s">
        <v>102</v>
      </c>
      <c r="H19" s="3">
        <v>2025</v>
      </c>
      <c r="I19" s="4" t="s">
        <v>10</v>
      </c>
    </row>
    <row r="20" spans="1:9">
      <c r="A20" s="3">
        <v>18</v>
      </c>
      <c r="B20" s="3" t="s">
        <v>16</v>
      </c>
      <c r="C20" s="1" t="s">
        <v>493</v>
      </c>
      <c r="D20" s="2">
        <v>118651</v>
      </c>
      <c r="E20" s="1">
        <v>2215779</v>
      </c>
      <c r="F20" s="1">
        <v>12153</v>
      </c>
      <c r="G20" s="2" t="s">
        <v>102</v>
      </c>
      <c r="H20" s="3">
        <v>2025</v>
      </c>
      <c r="I20" s="4">
        <v>7.27</v>
      </c>
    </row>
    <row r="21" spans="1:9">
      <c r="A21" s="3">
        <v>19</v>
      </c>
      <c r="B21" s="3" t="s">
        <v>16</v>
      </c>
      <c r="C21" s="1" t="s">
        <v>494</v>
      </c>
      <c r="D21" s="2">
        <v>118651</v>
      </c>
      <c r="E21" s="1">
        <v>2215707</v>
      </c>
      <c r="F21" s="1">
        <v>12081</v>
      </c>
      <c r="G21" s="2" t="s">
        <v>102</v>
      </c>
      <c r="H21" s="3">
        <v>2025</v>
      </c>
      <c r="I21" s="4">
        <v>7</v>
      </c>
    </row>
    <row r="22" spans="1:9">
      <c r="A22" s="3">
        <v>20</v>
      </c>
      <c r="B22" s="3" t="s">
        <v>16</v>
      </c>
      <c r="C22" s="1" t="s">
        <v>495</v>
      </c>
      <c r="D22" s="2">
        <v>118651</v>
      </c>
      <c r="E22" s="1">
        <v>2215688</v>
      </c>
      <c r="F22" s="1">
        <v>12062</v>
      </c>
      <c r="G22" s="2" t="s">
        <v>102</v>
      </c>
      <c r="H22" s="3">
        <v>2025</v>
      </c>
      <c r="I22" s="4">
        <v>7.23</v>
      </c>
    </row>
    <row r="23" spans="1:9">
      <c r="A23" s="3">
        <v>21</v>
      </c>
      <c r="B23" s="3" t="s">
        <v>16</v>
      </c>
      <c r="C23" s="1" t="s">
        <v>496</v>
      </c>
      <c r="D23" s="2">
        <v>118651</v>
      </c>
      <c r="E23" s="1">
        <v>2215684</v>
      </c>
      <c r="F23" s="1">
        <v>12058</v>
      </c>
      <c r="G23" s="2" t="s">
        <v>102</v>
      </c>
      <c r="H23" s="3">
        <v>2025</v>
      </c>
      <c r="I23" s="4">
        <v>5.96</v>
      </c>
    </row>
    <row r="24" spans="1:9">
      <c r="A24" s="3">
        <v>22</v>
      </c>
      <c r="B24" s="3" t="s">
        <v>16</v>
      </c>
      <c r="C24" s="1" t="s">
        <v>497</v>
      </c>
      <c r="D24" s="2">
        <v>118651</v>
      </c>
      <c r="E24" s="1">
        <v>2215640</v>
      </c>
      <c r="F24" s="1">
        <v>12014</v>
      </c>
      <c r="G24" s="2" t="s">
        <v>102</v>
      </c>
      <c r="H24" s="3">
        <v>2025</v>
      </c>
      <c r="I24" s="4">
        <v>7.38</v>
      </c>
    </row>
    <row r="25" spans="1:9">
      <c r="A25" s="3">
        <v>23</v>
      </c>
      <c r="B25" s="3" t="s">
        <v>16</v>
      </c>
      <c r="C25" s="1" t="s">
        <v>498</v>
      </c>
      <c r="D25" s="2">
        <v>118651</v>
      </c>
      <c r="E25" s="1">
        <v>2215628</v>
      </c>
      <c r="F25" s="1">
        <v>12002</v>
      </c>
      <c r="G25" s="2" t="s">
        <v>102</v>
      </c>
      <c r="H25" s="3">
        <v>2025</v>
      </c>
      <c r="I25" s="4">
        <v>6.44</v>
      </c>
    </row>
    <row r="26" spans="1:9">
      <c r="A26" s="3">
        <v>24</v>
      </c>
      <c r="B26" s="3" t="s">
        <v>16</v>
      </c>
      <c r="C26" s="1" t="s">
        <v>499</v>
      </c>
      <c r="D26" s="2">
        <v>118651</v>
      </c>
      <c r="E26" s="1">
        <v>2215616</v>
      </c>
      <c r="F26" s="1">
        <v>11990</v>
      </c>
      <c r="G26" s="2" t="s">
        <v>102</v>
      </c>
      <c r="H26" s="3">
        <v>2025</v>
      </c>
      <c r="I26" s="4">
        <v>6.31</v>
      </c>
    </row>
    <row r="27" spans="1:9">
      <c r="A27" s="3">
        <v>25</v>
      </c>
      <c r="B27" s="3" t="s">
        <v>16</v>
      </c>
      <c r="C27" s="1" t="s">
        <v>500</v>
      </c>
      <c r="D27" s="2">
        <v>118651</v>
      </c>
      <c r="E27" s="1">
        <v>2215609</v>
      </c>
      <c r="F27" s="1">
        <v>11983</v>
      </c>
      <c r="G27" s="2" t="s">
        <v>102</v>
      </c>
      <c r="H27" s="3">
        <v>2025</v>
      </c>
      <c r="I27" s="4">
        <v>7.06</v>
      </c>
    </row>
    <row r="28" spans="1:9">
      <c r="A28" s="3">
        <v>26</v>
      </c>
      <c r="B28" s="3" t="s">
        <v>16</v>
      </c>
      <c r="C28" s="1" t="s">
        <v>43</v>
      </c>
      <c r="D28" s="2">
        <v>118651</v>
      </c>
      <c r="E28" s="1">
        <v>2215606</v>
      </c>
      <c r="F28" s="1">
        <v>11979</v>
      </c>
      <c r="G28" s="2" t="s">
        <v>102</v>
      </c>
      <c r="H28" s="3">
        <v>2025</v>
      </c>
      <c r="I28" s="4" t="s">
        <v>10</v>
      </c>
    </row>
    <row r="29" spans="1:9">
      <c r="A29" s="3">
        <v>27</v>
      </c>
      <c r="B29" s="3" t="s">
        <v>16</v>
      </c>
      <c r="C29" s="1" t="s">
        <v>501</v>
      </c>
      <c r="D29" s="2">
        <v>118651</v>
      </c>
      <c r="E29" s="1">
        <v>2215598</v>
      </c>
      <c r="F29" s="1">
        <v>11972</v>
      </c>
      <c r="G29" s="2" t="s">
        <v>102</v>
      </c>
      <c r="H29" s="3">
        <v>2025</v>
      </c>
      <c r="I29" s="4">
        <v>5.76</v>
      </c>
    </row>
    <row r="30" spans="1:9">
      <c r="A30" s="3">
        <v>28</v>
      </c>
      <c r="B30" s="3" t="s">
        <v>16</v>
      </c>
      <c r="C30" s="1" t="s">
        <v>502</v>
      </c>
      <c r="D30" s="2">
        <v>118651</v>
      </c>
      <c r="E30" s="1">
        <v>2215591</v>
      </c>
      <c r="F30" s="1">
        <v>11965</v>
      </c>
      <c r="G30" s="2" t="s">
        <v>102</v>
      </c>
      <c r="H30" s="3">
        <v>2025</v>
      </c>
      <c r="I30" s="4">
        <v>6.75</v>
      </c>
    </row>
    <row r="31" spans="1:9">
      <c r="A31" s="3">
        <v>29</v>
      </c>
      <c r="B31" s="3" t="s">
        <v>16</v>
      </c>
      <c r="C31" s="1" t="s">
        <v>503</v>
      </c>
      <c r="D31" s="2">
        <v>118651</v>
      </c>
      <c r="E31" s="1">
        <v>2215666</v>
      </c>
      <c r="F31" s="1">
        <v>12040</v>
      </c>
      <c r="G31" s="2" t="s">
        <v>102</v>
      </c>
      <c r="H31" s="3">
        <v>2025</v>
      </c>
      <c r="I31" s="4">
        <v>6.14</v>
      </c>
    </row>
    <row r="32" spans="1:9">
      <c r="A32" s="3">
        <v>30</v>
      </c>
      <c r="B32" s="3" t="s">
        <v>16</v>
      </c>
      <c r="C32" s="1" t="s">
        <v>504</v>
      </c>
      <c r="D32" s="2">
        <v>118651</v>
      </c>
      <c r="E32" s="1">
        <v>2215660</v>
      </c>
      <c r="F32" s="1">
        <v>12034</v>
      </c>
      <c r="G32" s="2" t="s">
        <v>102</v>
      </c>
      <c r="H32" s="3">
        <v>2025</v>
      </c>
      <c r="I32" s="4">
        <v>8.1300000000000008</v>
      </c>
    </row>
    <row r="33" spans="1:9">
      <c r="A33" s="3">
        <v>31</v>
      </c>
      <c r="B33" s="3" t="s">
        <v>16</v>
      </c>
      <c r="C33" s="1" t="s">
        <v>81</v>
      </c>
      <c r="D33" s="2">
        <v>118651</v>
      </c>
      <c r="E33" s="1">
        <v>2215654</v>
      </c>
      <c r="F33" s="1">
        <v>12028</v>
      </c>
      <c r="G33" s="2" t="s">
        <v>102</v>
      </c>
      <c r="H33" s="3">
        <v>2025</v>
      </c>
      <c r="I33" s="4">
        <v>5.75</v>
      </c>
    </row>
    <row r="34" spans="1:9">
      <c r="A34" s="3">
        <v>32</v>
      </c>
      <c r="B34" s="3" t="s">
        <v>16</v>
      </c>
      <c r="C34" s="1" t="s">
        <v>505</v>
      </c>
      <c r="D34" s="2">
        <v>118651</v>
      </c>
      <c r="E34" s="1">
        <v>2215652</v>
      </c>
      <c r="F34" s="1">
        <v>12026</v>
      </c>
      <c r="G34" s="2" t="s">
        <v>102</v>
      </c>
      <c r="H34" s="3">
        <v>2025</v>
      </c>
      <c r="I34" s="4">
        <v>7.9</v>
      </c>
    </row>
    <row r="35" spans="1:9">
      <c r="A35" s="3">
        <v>33</v>
      </c>
      <c r="B35" s="3" t="s">
        <v>16</v>
      </c>
      <c r="C35" s="1" t="s">
        <v>506</v>
      </c>
      <c r="D35" s="2">
        <v>118651</v>
      </c>
      <c r="E35" s="1">
        <v>2215554</v>
      </c>
      <c r="F35" s="1">
        <v>11928</v>
      </c>
      <c r="G35" s="2" t="s">
        <v>102</v>
      </c>
      <c r="H35" s="3">
        <v>2025</v>
      </c>
      <c r="I35" s="4">
        <v>6.54</v>
      </c>
    </row>
    <row r="36" spans="1:9">
      <c r="A36" s="3">
        <v>34</v>
      </c>
      <c r="B36" s="3" t="s">
        <v>16</v>
      </c>
      <c r="C36" s="1" t="s">
        <v>507</v>
      </c>
      <c r="D36" s="2">
        <v>118651</v>
      </c>
      <c r="E36" s="1">
        <v>2215529</v>
      </c>
      <c r="F36" s="1">
        <v>11903</v>
      </c>
      <c r="G36" s="2" t="s">
        <v>102</v>
      </c>
      <c r="H36" s="3">
        <v>2025</v>
      </c>
      <c r="I36" s="4">
        <v>8.15</v>
      </c>
    </row>
    <row r="37" spans="1:9">
      <c r="A37" s="3">
        <v>35</v>
      </c>
      <c r="B37" s="3" t="s">
        <v>16</v>
      </c>
      <c r="C37" s="1" t="s">
        <v>508</v>
      </c>
      <c r="D37" s="2">
        <v>118651</v>
      </c>
      <c r="E37" s="1">
        <v>2215393</v>
      </c>
      <c r="F37" s="1">
        <v>11767</v>
      </c>
      <c r="G37" s="2" t="s">
        <v>102</v>
      </c>
      <c r="H37" s="3">
        <v>2025</v>
      </c>
      <c r="I37" s="4">
        <v>6.06</v>
      </c>
    </row>
    <row r="38" spans="1:9">
      <c r="A38" s="3">
        <v>36</v>
      </c>
      <c r="B38" s="3" t="s">
        <v>16</v>
      </c>
      <c r="C38" s="1" t="s">
        <v>509</v>
      </c>
      <c r="D38" s="2">
        <v>118651</v>
      </c>
      <c r="E38" s="1">
        <v>2215515</v>
      </c>
      <c r="F38" s="1">
        <v>11889</v>
      </c>
      <c r="G38" s="2" t="s">
        <v>102</v>
      </c>
      <c r="H38" s="3">
        <v>2025</v>
      </c>
      <c r="I38" s="4">
        <v>8.8699999999999992</v>
      </c>
    </row>
    <row r="39" spans="1:9">
      <c r="A39" s="3">
        <v>37</v>
      </c>
      <c r="B39" s="3" t="s">
        <v>16</v>
      </c>
      <c r="C39" s="1" t="s">
        <v>510</v>
      </c>
      <c r="D39" s="2">
        <v>118651</v>
      </c>
      <c r="E39" s="1">
        <v>2215513</v>
      </c>
      <c r="F39" s="1">
        <v>11887</v>
      </c>
      <c r="G39" s="2" t="s">
        <v>102</v>
      </c>
      <c r="H39" s="3">
        <v>2025</v>
      </c>
      <c r="I39" s="4">
        <v>7.34</v>
      </c>
    </row>
    <row r="40" spans="1:9">
      <c r="A40" s="3">
        <v>38</v>
      </c>
      <c r="B40" s="3" t="s">
        <v>16</v>
      </c>
      <c r="C40" s="1" t="s">
        <v>511</v>
      </c>
      <c r="D40" s="2">
        <v>118651</v>
      </c>
      <c r="E40" s="1">
        <v>2215381</v>
      </c>
      <c r="F40" s="1">
        <v>11755</v>
      </c>
      <c r="G40" s="2" t="s">
        <v>102</v>
      </c>
      <c r="H40" s="3">
        <v>2025</v>
      </c>
      <c r="I40" s="4">
        <v>8.2100000000000009</v>
      </c>
    </row>
    <row r="41" spans="1:9">
      <c r="A41" s="3">
        <v>39</v>
      </c>
      <c r="B41" s="3" t="s">
        <v>16</v>
      </c>
      <c r="C41" s="1" t="s">
        <v>512</v>
      </c>
      <c r="D41" s="2">
        <v>118651</v>
      </c>
      <c r="E41" s="1">
        <v>2215510</v>
      </c>
      <c r="F41" s="1">
        <v>11884</v>
      </c>
      <c r="G41" s="2" t="s">
        <v>102</v>
      </c>
      <c r="H41" s="3">
        <v>2025</v>
      </c>
      <c r="I41" s="4">
        <v>6.37</v>
      </c>
    </row>
    <row r="42" spans="1:9">
      <c r="A42" s="3">
        <v>40</v>
      </c>
      <c r="B42" s="3" t="s">
        <v>16</v>
      </c>
      <c r="C42" s="1" t="s">
        <v>513</v>
      </c>
      <c r="D42" s="2">
        <v>118651</v>
      </c>
      <c r="E42" s="1">
        <v>2215372</v>
      </c>
      <c r="F42" s="1">
        <v>11746</v>
      </c>
      <c r="G42" s="2" t="s">
        <v>102</v>
      </c>
      <c r="H42" s="3">
        <v>2025</v>
      </c>
      <c r="I42" s="4">
        <v>6.63</v>
      </c>
    </row>
    <row r="43" spans="1:9">
      <c r="A43" s="3">
        <v>41</v>
      </c>
      <c r="B43" s="3" t="s">
        <v>16</v>
      </c>
      <c r="C43" s="1" t="s">
        <v>514</v>
      </c>
      <c r="D43" s="2">
        <v>118651</v>
      </c>
      <c r="E43" s="1">
        <v>2215368</v>
      </c>
      <c r="F43" s="1">
        <v>11742</v>
      </c>
      <c r="G43" s="2" t="s">
        <v>102</v>
      </c>
      <c r="H43" s="3">
        <v>2025</v>
      </c>
      <c r="I43" s="4">
        <v>7.77</v>
      </c>
    </row>
    <row r="44" spans="1:9">
      <c r="A44" s="3">
        <v>42</v>
      </c>
      <c r="B44" s="3" t="s">
        <v>16</v>
      </c>
      <c r="C44" s="1" t="s">
        <v>515</v>
      </c>
      <c r="D44" s="2">
        <v>118651</v>
      </c>
      <c r="E44" s="1">
        <v>2215502</v>
      </c>
      <c r="F44" s="1">
        <v>11876</v>
      </c>
      <c r="G44" s="2" t="s">
        <v>102</v>
      </c>
      <c r="H44" s="3">
        <v>2025</v>
      </c>
      <c r="I44" s="4" t="s">
        <v>10</v>
      </c>
    </row>
    <row r="45" spans="1:9">
      <c r="A45" s="3">
        <v>43</v>
      </c>
      <c r="B45" s="3" t="s">
        <v>16</v>
      </c>
      <c r="C45" s="1" t="s">
        <v>516</v>
      </c>
      <c r="D45" s="2">
        <v>118651</v>
      </c>
      <c r="E45" s="1">
        <v>2215363</v>
      </c>
      <c r="F45" s="1">
        <v>11737</v>
      </c>
      <c r="G45" s="2" t="s">
        <v>102</v>
      </c>
      <c r="H45" s="3">
        <v>2025</v>
      </c>
      <c r="I45" s="4">
        <v>6.11</v>
      </c>
    </row>
    <row r="46" spans="1:9">
      <c r="A46" s="3">
        <v>44</v>
      </c>
      <c r="B46" s="3" t="s">
        <v>16</v>
      </c>
      <c r="C46" s="1" t="s">
        <v>517</v>
      </c>
      <c r="D46" s="2">
        <v>118651</v>
      </c>
      <c r="E46" s="1">
        <v>2215353</v>
      </c>
      <c r="F46" s="1">
        <v>11727</v>
      </c>
      <c r="G46" s="2" t="s">
        <v>102</v>
      </c>
      <c r="H46" s="3">
        <v>2025</v>
      </c>
      <c r="I46" s="4">
        <v>8.1300000000000008</v>
      </c>
    </row>
    <row r="47" spans="1:9">
      <c r="A47" s="3">
        <v>45</v>
      </c>
      <c r="B47" s="3" t="s">
        <v>16</v>
      </c>
      <c r="C47" s="1" t="s">
        <v>518</v>
      </c>
      <c r="D47" s="2">
        <v>118651</v>
      </c>
      <c r="E47" s="1">
        <v>2215489</v>
      </c>
      <c r="F47" s="1">
        <v>11863</v>
      </c>
      <c r="G47" s="2" t="s">
        <v>102</v>
      </c>
      <c r="H47" s="3">
        <v>2025</v>
      </c>
      <c r="I47" s="4">
        <v>6.11</v>
      </c>
    </row>
    <row r="48" spans="1:9">
      <c r="A48" s="3">
        <v>46</v>
      </c>
      <c r="B48" s="3" t="s">
        <v>16</v>
      </c>
      <c r="C48" s="1" t="s">
        <v>519</v>
      </c>
      <c r="D48" s="2">
        <v>118651</v>
      </c>
      <c r="E48" s="1">
        <v>2215351</v>
      </c>
      <c r="F48" s="1">
        <v>11725</v>
      </c>
      <c r="G48" s="2" t="s">
        <v>102</v>
      </c>
      <c r="H48" s="3">
        <v>2025</v>
      </c>
      <c r="I48" s="4">
        <v>8.39</v>
      </c>
    </row>
    <row r="49" spans="1:9">
      <c r="A49" s="3">
        <v>47</v>
      </c>
      <c r="B49" s="3" t="s">
        <v>16</v>
      </c>
      <c r="C49" s="1" t="s">
        <v>520</v>
      </c>
      <c r="D49" s="2">
        <v>118651</v>
      </c>
      <c r="E49" s="1">
        <v>2215345</v>
      </c>
      <c r="F49" s="1">
        <v>11719</v>
      </c>
      <c r="G49" s="2" t="s">
        <v>102</v>
      </c>
      <c r="H49" s="3">
        <v>2025</v>
      </c>
      <c r="I49" s="4">
        <v>5.96</v>
      </c>
    </row>
    <row r="50" spans="1:9">
      <c r="A50" s="3">
        <v>48</v>
      </c>
      <c r="B50" s="3" t="s">
        <v>16</v>
      </c>
      <c r="C50" s="1" t="s">
        <v>521</v>
      </c>
      <c r="D50" s="2">
        <v>118651</v>
      </c>
      <c r="E50" s="1">
        <v>2215343</v>
      </c>
      <c r="F50" s="1">
        <v>11717</v>
      </c>
      <c r="G50" s="2" t="s">
        <v>102</v>
      </c>
      <c r="H50" s="3">
        <v>2025</v>
      </c>
      <c r="I50" s="4">
        <v>5.37</v>
      </c>
    </row>
    <row r="51" spans="1:9">
      <c r="A51" s="3">
        <v>49</v>
      </c>
      <c r="B51" s="3" t="s">
        <v>16</v>
      </c>
      <c r="C51" s="1" t="s">
        <v>209</v>
      </c>
      <c r="D51" s="2">
        <v>118651</v>
      </c>
      <c r="E51" s="1">
        <v>2215340</v>
      </c>
      <c r="F51" s="1">
        <v>11714</v>
      </c>
      <c r="G51" s="2" t="s">
        <v>102</v>
      </c>
      <c r="H51" s="3">
        <v>2025</v>
      </c>
      <c r="I51" s="4">
        <v>6.45</v>
      </c>
    </row>
    <row r="52" spans="1:9">
      <c r="A52" s="3">
        <v>50</v>
      </c>
      <c r="B52" s="3" t="s">
        <v>16</v>
      </c>
      <c r="C52" s="1" t="s">
        <v>522</v>
      </c>
      <c r="D52" s="2">
        <v>118651</v>
      </c>
      <c r="E52" s="1">
        <v>2215336</v>
      </c>
      <c r="F52" s="1">
        <v>11710</v>
      </c>
      <c r="G52" s="2" t="s">
        <v>102</v>
      </c>
      <c r="H52" s="3">
        <v>2025</v>
      </c>
      <c r="I52" s="4">
        <v>7.52</v>
      </c>
    </row>
    <row r="53" spans="1:9">
      <c r="A53" s="3">
        <v>51</v>
      </c>
      <c r="B53" s="3" t="s">
        <v>16</v>
      </c>
      <c r="C53" s="1" t="s">
        <v>523</v>
      </c>
      <c r="D53" s="2">
        <v>118651</v>
      </c>
      <c r="E53" s="1">
        <v>2215471</v>
      </c>
      <c r="F53" s="1">
        <v>11845</v>
      </c>
      <c r="G53" s="2" t="s">
        <v>102</v>
      </c>
      <c r="H53" s="3">
        <v>2025</v>
      </c>
      <c r="I53" s="4">
        <v>8.58</v>
      </c>
    </row>
    <row r="54" spans="1:9">
      <c r="A54" s="3">
        <v>52</v>
      </c>
      <c r="B54" s="3" t="s">
        <v>16</v>
      </c>
      <c r="C54" s="1" t="s">
        <v>524</v>
      </c>
      <c r="D54" s="2">
        <v>118651</v>
      </c>
      <c r="E54" s="1">
        <v>2215329</v>
      </c>
      <c r="F54" s="1">
        <v>11703</v>
      </c>
      <c r="G54" s="2" t="s">
        <v>102</v>
      </c>
      <c r="H54" s="3">
        <v>2025</v>
      </c>
      <c r="I54" s="4">
        <v>7.28</v>
      </c>
    </row>
    <row r="55" spans="1:9">
      <c r="A55" s="3">
        <v>53</v>
      </c>
      <c r="B55" s="3" t="s">
        <v>16</v>
      </c>
      <c r="C55" s="1" t="s">
        <v>525</v>
      </c>
      <c r="D55" s="2">
        <v>118651</v>
      </c>
      <c r="E55" s="1">
        <v>2215326</v>
      </c>
      <c r="F55" s="1">
        <v>11700</v>
      </c>
      <c r="G55" s="2" t="s">
        <v>102</v>
      </c>
      <c r="H55" s="3">
        <v>2025</v>
      </c>
      <c r="I55" s="4">
        <v>7.04</v>
      </c>
    </row>
    <row r="56" spans="1:9">
      <c r="A56" s="3">
        <v>54</v>
      </c>
      <c r="B56" s="3" t="s">
        <v>16</v>
      </c>
      <c r="C56" s="1" t="s">
        <v>526</v>
      </c>
      <c r="D56" s="2">
        <v>118651</v>
      </c>
      <c r="E56" s="1">
        <v>2215281</v>
      </c>
      <c r="F56" s="1">
        <v>11655</v>
      </c>
      <c r="G56" s="2" t="s">
        <v>102</v>
      </c>
      <c r="H56" s="3">
        <v>2025</v>
      </c>
      <c r="I56" s="4">
        <v>6.56</v>
      </c>
    </row>
    <row r="57" spans="1:9">
      <c r="A57" s="3">
        <v>55</v>
      </c>
      <c r="B57" s="3" t="s">
        <v>16</v>
      </c>
      <c r="C57" s="1" t="s">
        <v>527</v>
      </c>
      <c r="D57" s="2">
        <v>118651</v>
      </c>
      <c r="E57" s="1">
        <v>2215276</v>
      </c>
      <c r="F57" s="1">
        <v>11650</v>
      </c>
      <c r="G57" s="2" t="s">
        <v>102</v>
      </c>
      <c r="H57" s="3">
        <v>2025</v>
      </c>
      <c r="I57" s="4">
        <v>8.35</v>
      </c>
    </row>
    <row r="58" spans="1:9">
      <c r="A58" s="3">
        <v>56</v>
      </c>
      <c r="B58" s="3" t="s">
        <v>16</v>
      </c>
      <c r="C58" s="1" t="s">
        <v>528</v>
      </c>
      <c r="D58" s="2">
        <v>118651</v>
      </c>
      <c r="E58" s="1">
        <v>2215446</v>
      </c>
      <c r="F58" s="1">
        <v>11820</v>
      </c>
      <c r="G58" s="2" t="s">
        <v>102</v>
      </c>
      <c r="H58" s="3">
        <v>2025</v>
      </c>
      <c r="I58" s="4">
        <v>6.59</v>
      </c>
    </row>
    <row r="59" spans="1:9">
      <c r="A59" s="3">
        <v>57</v>
      </c>
      <c r="B59" s="3" t="s">
        <v>16</v>
      </c>
      <c r="C59" s="1" t="s">
        <v>84</v>
      </c>
      <c r="D59" s="2">
        <v>118651</v>
      </c>
      <c r="E59" s="1">
        <v>2215273</v>
      </c>
      <c r="F59" s="1">
        <v>11644</v>
      </c>
      <c r="G59" s="2" t="s">
        <v>102</v>
      </c>
      <c r="H59" s="3">
        <v>2025</v>
      </c>
      <c r="I59" s="4">
        <v>5.96</v>
      </c>
    </row>
    <row r="60" spans="1:9">
      <c r="A60" s="3">
        <v>58</v>
      </c>
      <c r="B60" s="3" t="s">
        <v>16</v>
      </c>
      <c r="C60" s="1" t="s">
        <v>84</v>
      </c>
      <c r="D60" s="2">
        <v>118651</v>
      </c>
      <c r="E60" s="1">
        <v>2215272</v>
      </c>
      <c r="F60" s="1">
        <v>11643</v>
      </c>
      <c r="G60" s="2" t="s">
        <v>102</v>
      </c>
      <c r="H60" s="3">
        <v>2025</v>
      </c>
      <c r="I60" s="4" t="s">
        <v>10</v>
      </c>
    </row>
    <row r="61" spans="1:9">
      <c r="A61" s="3">
        <v>59</v>
      </c>
      <c r="B61" s="3" t="s">
        <v>16</v>
      </c>
      <c r="C61" s="1" t="s">
        <v>529</v>
      </c>
      <c r="D61" s="2">
        <v>118651</v>
      </c>
      <c r="E61" s="1">
        <v>2215443</v>
      </c>
      <c r="F61" s="1">
        <v>11817</v>
      </c>
      <c r="G61" s="2" t="s">
        <v>102</v>
      </c>
      <c r="H61" s="3">
        <v>2025</v>
      </c>
      <c r="I61" s="4">
        <v>6.55</v>
      </c>
    </row>
    <row r="62" spans="1:9">
      <c r="A62" s="3">
        <v>60</v>
      </c>
      <c r="B62" s="3" t="s">
        <v>16</v>
      </c>
      <c r="C62" s="1" t="s">
        <v>530</v>
      </c>
      <c r="D62" s="2">
        <v>118651</v>
      </c>
      <c r="E62" s="1">
        <v>2215245</v>
      </c>
      <c r="F62" s="1">
        <v>11619</v>
      </c>
      <c r="G62" s="2" t="s">
        <v>102</v>
      </c>
      <c r="H62" s="3">
        <v>2025</v>
      </c>
      <c r="I62" s="2" t="s">
        <v>10</v>
      </c>
    </row>
    <row r="63" spans="1:9">
      <c r="A63" s="3">
        <v>61</v>
      </c>
      <c r="B63" s="3" t="s">
        <v>16</v>
      </c>
      <c r="C63" s="1" t="s">
        <v>531</v>
      </c>
      <c r="D63" s="2">
        <v>118651</v>
      </c>
      <c r="E63" s="1">
        <v>2215425</v>
      </c>
      <c r="F63" s="1">
        <v>11799</v>
      </c>
      <c r="G63" s="2" t="s">
        <v>102</v>
      </c>
      <c r="H63" s="3">
        <v>2025</v>
      </c>
      <c r="I63" s="4">
        <v>8.15</v>
      </c>
    </row>
    <row r="64" spans="1:9">
      <c r="A64" s="3">
        <v>62</v>
      </c>
      <c r="B64" s="3" t="s">
        <v>16</v>
      </c>
      <c r="C64" s="1" t="s">
        <v>532</v>
      </c>
      <c r="D64" s="2">
        <v>118651</v>
      </c>
      <c r="E64" s="1">
        <v>2215420</v>
      </c>
      <c r="F64" s="1">
        <v>11794</v>
      </c>
      <c r="G64" s="2" t="s">
        <v>102</v>
      </c>
      <c r="H64" s="3">
        <v>2025</v>
      </c>
      <c r="I64" s="4">
        <v>6.59</v>
      </c>
    </row>
    <row r="65" spans="1:9">
      <c r="A65" s="20">
        <v>63</v>
      </c>
      <c r="B65" s="20" t="s">
        <v>16</v>
      </c>
      <c r="C65" s="23" t="s">
        <v>533</v>
      </c>
      <c r="D65" s="44">
        <v>118651</v>
      </c>
      <c r="E65" s="23">
        <v>2215414</v>
      </c>
      <c r="F65" s="1">
        <v>11788</v>
      </c>
      <c r="G65" s="2" t="s">
        <v>102</v>
      </c>
      <c r="H65" s="3">
        <v>2025</v>
      </c>
      <c r="I65" s="24">
        <v>7.77</v>
      </c>
    </row>
    <row r="66" spans="1:9">
      <c r="A66" s="3">
        <v>64</v>
      </c>
      <c r="B66" s="3" t="s">
        <v>16</v>
      </c>
      <c r="C66" s="1" t="s">
        <v>534</v>
      </c>
      <c r="D66" s="2">
        <v>118651</v>
      </c>
      <c r="E66" s="1">
        <v>2215237</v>
      </c>
      <c r="F66" s="1">
        <v>11611</v>
      </c>
      <c r="G66" s="2" t="s">
        <v>102</v>
      </c>
      <c r="H66" s="3">
        <v>2025</v>
      </c>
      <c r="I66" s="4">
        <v>6.18</v>
      </c>
    </row>
    <row r="67" spans="1:9">
      <c r="A67" s="3">
        <v>65</v>
      </c>
      <c r="B67" s="3" t="s">
        <v>16</v>
      </c>
      <c r="C67" s="1" t="s">
        <v>535</v>
      </c>
      <c r="D67" s="2">
        <v>118651</v>
      </c>
      <c r="E67" s="1">
        <v>2215228</v>
      </c>
      <c r="F67" s="1">
        <v>11602</v>
      </c>
      <c r="G67" s="2" t="s">
        <v>102</v>
      </c>
      <c r="H67" s="3">
        <v>2025</v>
      </c>
      <c r="I67" s="4">
        <v>7.92</v>
      </c>
    </row>
    <row r="68" spans="1:9">
      <c r="G68" s="8"/>
      <c r="H68" s="7"/>
    </row>
    <row r="69" spans="1:9">
      <c r="G69" s="8"/>
      <c r="H69" s="7"/>
    </row>
    <row r="70" spans="1:9">
      <c r="G70" s="8"/>
      <c r="H70" s="7"/>
    </row>
    <row r="71" spans="1:9">
      <c r="G71" s="8"/>
      <c r="H71" s="7"/>
    </row>
  </sheetData>
  <sortState ref="A3:I79">
    <sortCondition descending="1" ref="I3:I79"/>
  </sortState>
  <mergeCells count="1">
    <mergeCell ref="A1:I1"/>
  </mergeCells>
  <phoneticPr fontId="13" type="noConversion"/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R37"/>
  <sheetViews>
    <sheetView workbookViewId="0">
      <selection activeCell="Q5" sqref="Q5"/>
    </sheetView>
  </sheetViews>
  <sheetFormatPr defaultRowHeight="15"/>
  <cols>
    <col min="2" max="2" width="11.7109375" bestFit="1" customWidth="1"/>
    <col min="3" max="3" width="21.42578125" bestFit="1" customWidth="1"/>
    <col min="7" max="7" width="18.7109375" bestFit="1" customWidth="1"/>
    <col min="8" max="8" width="14.42578125" bestFit="1" customWidth="1"/>
    <col min="11" max="11" width="14.85546875" bestFit="1" customWidth="1"/>
    <col min="12" max="12" width="15.85546875" bestFit="1" customWidth="1"/>
    <col min="13" max="16" width="14.85546875" bestFit="1" customWidth="1"/>
    <col min="17" max="17" width="5.5703125" bestFit="1" customWidth="1"/>
  </cols>
  <sheetData>
    <row r="1" spans="1:18" ht="46.5" customHeight="1">
      <c r="A1" s="96" t="s">
        <v>172</v>
      </c>
      <c r="B1" s="96"/>
      <c r="C1" s="96"/>
      <c r="D1" s="96"/>
      <c r="E1" s="96"/>
      <c r="F1" s="96"/>
      <c r="G1" s="96"/>
      <c r="H1" s="96"/>
      <c r="I1" s="96"/>
    </row>
    <row r="2" spans="1:18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</row>
    <row r="3" spans="1:18">
      <c r="A3" s="3">
        <v>1</v>
      </c>
      <c r="B3" s="3" t="s">
        <v>18</v>
      </c>
      <c r="C3" s="1" t="s">
        <v>64</v>
      </c>
      <c r="D3" s="3">
        <v>118651</v>
      </c>
      <c r="E3" s="3">
        <v>2115056</v>
      </c>
      <c r="F3" s="3">
        <v>12287</v>
      </c>
      <c r="G3" s="2" t="s">
        <v>47</v>
      </c>
      <c r="H3" s="3">
        <v>2025</v>
      </c>
      <c r="I3" s="3">
        <v>6.37</v>
      </c>
      <c r="K3" s="5" t="s">
        <v>13</v>
      </c>
      <c r="L3" s="5" t="s">
        <v>37</v>
      </c>
      <c r="M3" s="5" t="s">
        <v>38</v>
      </c>
      <c r="N3" s="5" t="s">
        <v>39</v>
      </c>
      <c r="O3" s="5" t="s">
        <v>40</v>
      </c>
      <c r="P3" s="5" t="s">
        <v>41</v>
      </c>
      <c r="Q3" s="5" t="s">
        <v>10</v>
      </c>
      <c r="R3" s="5" t="s">
        <v>12</v>
      </c>
    </row>
    <row r="4" spans="1:18">
      <c r="A4" s="3">
        <v>2</v>
      </c>
      <c r="B4" s="3" t="s">
        <v>18</v>
      </c>
      <c r="C4" s="1" t="s">
        <v>173</v>
      </c>
      <c r="D4" s="3">
        <v>118651</v>
      </c>
      <c r="E4" s="3">
        <v>2215753</v>
      </c>
      <c r="F4" s="3">
        <v>12127</v>
      </c>
      <c r="G4" s="2" t="s">
        <v>102</v>
      </c>
      <c r="H4" s="3">
        <v>2025</v>
      </c>
      <c r="I4" s="3">
        <v>8.11</v>
      </c>
      <c r="K4" s="5" t="s">
        <v>11</v>
      </c>
      <c r="L4" s="5">
        <f>COUNTIFS(I3:I11, "&lt;=10", I3:I11, "&gt;=9")</f>
        <v>0</v>
      </c>
      <c r="M4" s="5">
        <f>COUNTIFS(I3:I11, "&lt;9", I3:I11, "&gt;=8")</f>
        <v>2</v>
      </c>
      <c r="N4" s="5">
        <f>COUNTIFS(I3:I11, "&lt;8", I3:I11, "&gt;=7")</f>
        <v>1</v>
      </c>
      <c r="O4" s="5">
        <f>COUNTIFS(I3:I11, "&lt;7", I3:I11, "&gt;=6")</f>
        <v>5</v>
      </c>
      <c r="P4" s="5">
        <f>COUNTIFS(I3:I11, "&lt;6", I3:I11, "&gt;=5")</f>
        <v>0</v>
      </c>
      <c r="Q4" s="5">
        <f>COUNTIF(I3:I11, "GPW")</f>
        <v>1</v>
      </c>
      <c r="R4" s="5">
        <f>L4+M4+N4+O4+P4+Q4</f>
        <v>9</v>
      </c>
    </row>
    <row r="5" spans="1:18">
      <c r="A5" s="3">
        <v>3</v>
      </c>
      <c r="B5" s="3" t="s">
        <v>18</v>
      </c>
      <c r="C5" s="1" t="s">
        <v>174</v>
      </c>
      <c r="D5" s="3">
        <v>118651</v>
      </c>
      <c r="E5" s="3">
        <v>2215739</v>
      </c>
      <c r="F5" s="3">
        <v>12113</v>
      </c>
      <c r="G5" s="2" t="s">
        <v>102</v>
      </c>
      <c r="H5" s="3">
        <v>2025</v>
      </c>
      <c r="I5" s="3" t="s">
        <v>10</v>
      </c>
    </row>
    <row r="6" spans="1:18">
      <c r="A6" s="3">
        <v>4</v>
      </c>
      <c r="B6" s="3" t="s">
        <v>18</v>
      </c>
      <c r="C6" s="1" t="s">
        <v>175</v>
      </c>
      <c r="D6" s="3">
        <v>118651</v>
      </c>
      <c r="E6" s="3">
        <v>2215695</v>
      </c>
      <c r="F6" s="3">
        <v>12069</v>
      </c>
      <c r="G6" s="2" t="s">
        <v>102</v>
      </c>
      <c r="H6" s="3">
        <v>2025</v>
      </c>
      <c r="I6" s="3">
        <v>6.25</v>
      </c>
    </row>
    <row r="7" spans="1:18">
      <c r="A7" s="3">
        <v>5</v>
      </c>
      <c r="B7" s="3" t="s">
        <v>18</v>
      </c>
      <c r="C7" s="1" t="s">
        <v>176</v>
      </c>
      <c r="D7" s="3">
        <v>118651</v>
      </c>
      <c r="E7" s="3">
        <v>2215585</v>
      </c>
      <c r="F7" s="3">
        <v>11959</v>
      </c>
      <c r="G7" s="2" t="s">
        <v>102</v>
      </c>
      <c r="H7" s="3">
        <v>2025</v>
      </c>
      <c r="I7" s="3">
        <v>7.85</v>
      </c>
    </row>
    <row r="8" spans="1:18">
      <c r="A8" s="3">
        <v>6</v>
      </c>
      <c r="B8" s="3" t="s">
        <v>18</v>
      </c>
      <c r="C8" s="1" t="s">
        <v>177</v>
      </c>
      <c r="D8" s="3">
        <v>118651</v>
      </c>
      <c r="E8" s="3">
        <v>2215354</v>
      </c>
      <c r="F8" s="3">
        <v>11728</v>
      </c>
      <c r="G8" s="2" t="s">
        <v>102</v>
      </c>
      <c r="H8" s="3">
        <v>2025</v>
      </c>
      <c r="I8" s="3">
        <v>6.96</v>
      </c>
    </row>
    <row r="9" spans="1:18">
      <c r="A9" s="3">
        <v>7</v>
      </c>
      <c r="B9" s="3" t="s">
        <v>18</v>
      </c>
      <c r="C9" s="1" t="s">
        <v>178</v>
      </c>
      <c r="D9" s="3">
        <v>118651</v>
      </c>
      <c r="E9" s="3">
        <v>2215330</v>
      </c>
      <c r="F9" s="3">
        <v>11704</v>
      </c>
      <c r="G9" s="2" t="s">
        <v>102</v>
      </c>
      <c r="H9" s="3">
        <v>2025</v>
      </c>
      <c r="I9" s="3">
        <v>8.48</v>
      </c>
    </row>
    <row r="10" spans="1:18">
      <c r="A10" s="3">
        <v>8</v>
      </c>
      <c r="B10" s="3" t="s">
        <v>18</v>
      </c>
      <c r="C10" s="1" t="s">
        <v>179</v>
      </c>
      <c r="D10" s="3">
        <v>118641</v>
      </c>
      <c r="E10" s="3">
        <v>2215320</v>
      </c>
      <c r="F10" s="3">
        <v>11694</v>
      </c>
      <c r="G10" s="2" t="s">
        <v>102</v>
      </c>
      <c r="H10" s="3">
        <v>2025</v>
      </c>
      <c r="I10" s="3">
        <v>6.13</v>
      </c>
    </row>
    <row r="11" spans="1:18">
      <c r="A11" s="3">
        <v>9</v>
      </c>
      <c r="B11" s="3" t="s">
        <v>18</v>
      </c>
      <c r="C11" s="1" t="s">
        <v>180</v>
      </c>
      <c r="D11" s="3">
        <v>118651</v>
      </c>
      <c r="E11" s="3">
        <v>2215279</v>
      </c>
      <c r="F11" s="3">
        <v>11653</v>
      </c>
      <c r="G11" s="2" t="s">
        <v>102</v>
      </c>
      <c r="H11" s="3">
        <v>2025</v>
      </c>
      <c r="I11" s="3">
        <v>6.82</v>
      </c>
    </row>
    <row r="12" spans="1:18">
      <c r="A12" s="78"/>
      <c r="B12" s="78"/>
      <c r="C12" s="79"/>
      <c r="D12" s="78"/>
      <c r="E12" s="78"/>
      <c r="F12" s="78"/>
      <c r="G12" s="80"/>
      <c r="H12" s="78"/>
      <c r="I12" s="78"/>
    </row>
    <row r="13" spans="1:18">
      <c r="A13" s="78"/>
      <c r="B13" s="78"/>
      <c r="C13" s="79"/>
      <c r="D13" s="78"/>
      <c r="E13" s="78"/>
      <c r="F13" s="78"/>
      <c r="G13" s="80"/>
      <c r="H13" s="78"/>
      <c r="I13" s="78"/>
    </row>
    <row r="14" spans="1:18">
      <c r="A14" s="78"/>
      <c r="B14" s="78"/>
      <c r="C14" s="79"/>
      <c r="D14" s="78"/>
      <c r="E14" s="78"/>
      <c r="F14" s="78"/>
      <c r="G14" s="80"/>
      <c r="H14" s="78"/>
      <c r="I14" s="78"/>
    </row>
    <row r="15" spans="1:18">
      <c r="A15" s="78"/>
      <c r="B15" s="78"/>
      <c r="C15" s="79"/>
      <c r="D15" s="78"/>
      <c r="E15" s="78"/>
      <c r="F15" s="78"/>
      <c r="G15" s="80"/>
      <c r="H15" s="78"/>
      <c r="I15" s="78"/>
    </row>
    <row r="16" spans="1:18">
      <c r="A16" s="78"/>
      <c r="B16" s="78"/>
      <c r="C16" s="79"/>
      <c r="D16" s="78"/>
      <c r="E16" s="78"/>
      <c r="F16" s="78"/>
      <c r="G16" s="80"/>
      <c r="H16" s="78"/>
      <c r="I16" s="78"/>
    </row>
    <row r="17" spans="1:9">
      <c r="A17" s="78"/>
      <c r="B17" s="78"/>
      <c r="C17" s="79"/>
      <c r="D17" s="78"/>
      <c r="E17" s="78"/>
      <c r="F17" s="78"/>
      <c r="G17" s="80"/>
      <c r="H17" s="78"/>
      <c r="I17" s="78"/>
    </row>
    <row r="18" spans="1:9">
      <c r="A18" s="78"/>
      <c r="B18" s="78"/>
      <c r="C18" s="88"/>
      <c r="D18" s="78"/>
      <c r="E18" s="80"/>
      <c r="F18" s="80"/>
      <c r="G18" s="80"/>
      <c r="H18" s="78"/>
      <c r="I18" s="78"/>
    </row>
    <row r="19" spans="1:9">
      <c r="A19" s="78"/>
      <c r="B19" s="78"/>
      <c r="C19" s="88"/>
      <c r="D19" s="78"/>
      <c r="E19" s="80"/>
      <c r="F19" s="80"/>
      <c r="G19" s="80"/>
      <c r="H19" s="78"/>
      <c r="I19" s="78"/>
    </row>
    <row r="20" spans="1:9">
      <c r="A20" s="78"/>
      <c r="B20" s="78"/>
      <c r="C20" s="88"/>
      <c r="D20" s="78"/>
      <c r="E20" s="80"/>
      <c r="F20" s="80"/>
      <c r="G20" s="80"/>
      <c r="H20" s="78"/>
      <c r="I20" s="78"/>
    </row>
    <row r="21" spans="1:9">
      <c r="A21" s="78"/>
      <c r="B21" s="78"/>
      <c r="C21" s="88"/>
      <c r="D21" s="78"/>
      <c r="E21" s="80"/>
      <c r="F21" s="80"/>
      <c r="G21" s="80"/>
      <c r="H21" s="78"/>
      <c r="I21" s="83"/>
    </row>
    <row r="22" spans="1:9">
      <c r="A22" s="78"/>
      <c r="B22" s="78"/>
      <c r="C22" s="88"/>
      <c r="D22" s="78"/>
      <c r="E22" s="80"/>
      <c r="F22" s="80"/>
      <c r="G22" s="80"/>
      <c r="H22" s="78"/>
      <c r="I22" s="78"/>
    </row>
    <row r="23" spans="1:9">
      <c r="A23" s="78"/>
      <c r="B23" s="78"/>
      <c r="C23" s="88"/>
      <c r="D23" s="78"/>
      <c r="E23" s="80"/>
      <c r="F23" s="80"/>
      <c r="G23" s="80"/>
      <c r="H23" s="78"/>
      <c r="I23" s="83"/>
    </row>
    <row r="24" spans="1:9">
      <c r="A24" s="78"/>
      <c r="B24" s="78"/>
      <c r="C24" s="88"/>
      <c r="D24" s="80"/>
      <c r="E24" s="80"/>
      <c r="F24" s="80"/>
      <c r="G24" s="80"/>
      <c r="H24" s="78"/>
      <c r="I24" s="83"/>
    </row>
    <row r="25" spans="1:9">
      <c r="A25" s="7"/>
      <c r="B25" s="8"/>
      <c r="C25" s="64"/>
      <c r="D25" s="8"/>
      <c r="E25" s="8"/>
      <c r="F25" s="8"/>
      <c r="G25" s="8"/>
      <c r="H25" s="7"/>
      <c r="I25" s="7"/>
    </row>
    <row r="26" spans="1:9">
      <c r="A26" s="7"/>
      <c r="B26" s="8"/>
      <c r="C26" s="64"/>
      <c r="D26" s="8"/>
      <c r="E26" s="8"/>
      <c r="F26" s="8"/>
      <c r="G26" s="8"/>
      <c r="H26" s="7"/>
      <c r="I26" s="7"/>
    </row>
    <row r="27" spans="1:9">
      <c r="A27" s="7"/>
      <c r="B27" s="8"/>
      <c r="C27" s="64"/>
      <c r="D27" s="8"/>
      <c r="E27" s="8"/>
      <c r="F27" s="8"/>
      <c r="G27" s="8"/>
      <c r="H27" s="7"/>
      <c r="I27" s="7"/>
    </row>
    <row r="28" spans="1:9">
      <c r="A28" s="8"/>
      <c r="B28" s="8"/>
      <c r="C28" s="64"/>
      <c r="D28" s="8"/>
      <c r="E28" s="8"/>
      <c r="F28" s="8"/>
      <c r="G28" s="8"/>
      <c r="H28" s="7"/>
      <c r="I28" s="8"/>
    </row>
    <row r="29" spans="1:9">
      <c r="A29" s="8"/>
      <c r="B29" s="8"/>
      <c r="C29" s="64"/>
      <c r="D29" s="8"/>
      <c r="E29" s="8"/>
      <c r="F29" s="8"/>
      <c r="G29" s="8"/>
      <c r="H29" s="7"/>
      <c r="I29" s="8"/>
    </row>
    <row r="30" spans="1:9">
      <c r="A30" s="8"/>
      <c r="B30" s="8"/>
      <c r="C30" s="64"/>
      <c r="D30" s="8"/>
      <c r="E30" s="8"/>
      <c r="F30" s="8"/>
      <c r="G30" s="8"/>
      <c r="H30" s="7"/>
      <c r="I30" s="8"/>
    </row>
    <row r="31" spans="1:9">
      <c r="A31" s="8"/>
      <c r="B31" s="8"/>
      <c r="C31" s="64"/>
      <c r="D31" s="8"/>
      <c r="E31" s="8"/>
      <c r="F31" s="8"/>
      <c r="G31" s="8"/>
      <c r="H31" s="7"/>
      <c r="I31" s="8"/>
    </row>
    <row r="32" spans="1:9">
      <c r="A32" s="8"/>
      <c r="B32" s="8"/>
      <c r="C32" s="64"/>
      <c r="D32" s="8"/>
      <c r="E32" s="8"/>
      <c r="F32" s="8"/>
      <c r="G32" s="8"/>
      <c r="H32" s="7"/>
      <c r="I32" s="8"/>
    </row>
    <row r="33" spans="1:9">
      <c r="A33" s="8"/>
      <c r="B33" s="8"/>
      <c r="C33" s="64"/>
      <c r="D33" s="8"/>
      <c r="E33" s="8"/>
      <c r="F33" s="8"/>
      <c r="G33" s="8"/>
      <c r="H33" s="7"/>
      <c r="I33" s="8"/>
    </row>
    <row r="34" spans="1:9">
      <c r="A34" s="8"/>
      <c r="B34" s="8"/>
      <c r="C34" s="64"/>
      <c r="D34" s="8"/>
      <c r="E34" s="8"/>
      <c r="F34" s="8"/>
      <c r="G34" s="8"/>
      <c r="H34" s="7"/>
      <c r="I34" s="8"/>
    </row>
    <row r="35" spans="1:9">
      <c r="A35" s="8"/>
      <c r="B35" s="8"/>
      <c r="C35" s="64"/>
      <c r="D35" s="8"/>
      <c r="E35" s="8"/>
      <c r="F35" s="8"/>
      <c r="G35" s="8"/>
      <c r="H35" s="7"/>
      <c r="I35" s="8"/>
    </row>
    <row r="36" spans="1:9">
      <c r="A36" s="8"/>
      <c r="B36" s="8"/>
      <c r="C36" s="64"/>
      <c r="D36" s="8"/>
      <c r="E36" s="8"/>
      <c r="F36" s="8"/>
      <c r="G36" s="8"/>
      <c r="H36" s="7"/>
      <c r="I36" s="8"/>
    </row>
    <row r="37" spans="1:9">
      <c r="A37" s="8"/>
      <c r="B37" s="8"/>
      <c r="C37" s="64"/>
      <c r="D37" s="8"/>
      <c r="E37" s="8"/>
      <c r="F37" s="8"/>
      <c r="G37" s="8"/>
      <c r="H37" s="7"/>
      <c r="I37" s="8"/>
    </row>
  </sheetData>
  <sortState ref="C3:I17">
    <sortCondition descending="1" ref="I3:I17"/>
  </sortState>
  <mergeCells count="1">
    <mergeCell ref="A1:I1"/>
  </mergeCells>
  <phoneticPr fontId="1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R1048576"/>
  <sheetViews>
    <sheetView topLeftCell="C1" workbookViewId="0">
      <selection activeCell="Q5" sqref="Q5"/>
    </sheetView>
  </sheetViews>
  <sheetFormatPr defaultRowHeight="15"/>
  <cols>
    <col min="2" max="2" width="11.7109375" bestFit="1" customWidth="1"/>
    <col min="3" max="3" width="22.7109375" bestFit="1" customWidth="1"/>
    <col min="7" max="7" width="18.7109375" bestFit="1" customWidth="1"/>
    <col min="8" max="8" width="14.42578125" bestFit="1" customWidth="1"/>
    <col min="11" max="11" width="14.85546875" bestFit="1" customWidth="1"/>
    <col min="12" max="12" width="15.85546875" bestFit="1" customWidth="1"/>
    <col min="13" max="16" width="14.85546875" bestFit="1" customWidth="1"/>
    <col min="17" max="17" width="5.5703125" bestFit="1" customWidth="1"/>
  </cols>
  <sheetData>
    <row r="1" spans="1:18" ht="45" customHeight="1">
      <c r="A1" s="95" t="s">
        <v>181</v>
      </c>
      <c r="B1" s="95"/>
      <c r="C1" s="95"/>
      <c r="D1" s="95"/>
      <c r="E1" s="95"/>
      <c r="F1" s="95"/>
      <c r="G1" s="95"/>
      <c r="H1" s="95"/>
      <c r="I1" s="95"/>
    </row>
    <row r="2" spans="1:18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</row>
    <row r="3" spans="1:18">
      <c r="A3" s="3">
        <v>1</v>
      </c>
      <c r="B3" s="3" t="s">
        <v>19</v>
      </c>
      <c r="C3" s="1" t="s">
        <v>182</v>
      </c>
      <c r="D3" s="3">
        <v>118651</v>
      </c>
      <c r="E3" s="3">
        <v>2215864</v>
      </c>
      <c r="F3" s="3">
        <v>12238</v>
      </c>
      <c r="G3" s="2" t="s">
        <v>102</v>
      </c>
      <c r="H3" s="3">
        <v>2025</v>
      </c>
      <c r="I3" s="3">
        <v>6.72</v>
      </c>
      <c r="K3" s="5" t="s">
        <v>13</v>
      </c>
      <c r="L3" s="5" t="s">
        <v>37</v>
      </c>
      <c r="M3" s="5" t="s">
        <v>38</v>
      </c>
      <c r="N3" s="5" t="s">
        <v>39</v>
      </c>
      <c r="O3" s="5" t="s">
        <v>40</v>
      </c>
      <c r="P3" s="5" t="s">
        <v>41</v>
      </c>
      <c r="Q3" s="5" t="s">
        <v>10</v>
      </c>
      <c r="R3" s="5" t="s">
        <v>12</v>
      </c>
    </row>
    <row r="4" spans="1:18">
      <c r="A4" s="3">
        <v>2</v>
      </c>
      <c r="B4" s="3" t="s">
        <v>19</v>
      </c>
      <c r="C4" s="1" t="s">
        <v>183</v>
      </c>
      <c r="D4" s="3">
        <v>118651</v>
      </c>
      <c r="E4" s="3">
        <v>2215859</v>
      </c>
      <c r="F4" s="3">
        <v>12233</v>
      </c>
      <c r="G4" s="2" t="s">
        <v>102</v>
      </c>
      <c r="H4" s="3">
        <v>2025</v>
      </c>
      <c r="I4" s="47">
        <v>6.55</v>
      </c>
      <c r="K4" s="5" t="s">
        <v>11</v>
      </c>
      <c r="L4" s="5">
        <f>COUNTIFS(I3:I13, "&lt;=10", I3:I13, "&gt;=9")</f>
        <v>0</v>
      </c>
      <c r="M4" s="5">
        <f>COUNTIFS(I3:I13, "&lt;9", I3:I13, "&gt;=8")</f>
        <v>3</v>
      </c>
      <c r="N4" s="5">
        <f>COUNTIFS(I3:I13, "&lt;8", I3:I13, "&gt;=7")</f>
        <v>3</v>
      </c>
      <c r="O4" s="5">
        <f>COUNTIFS(I3:I13, "&lt;7", I3:I13, "&gt;=6")</f>
        <v>3</v>
      </c>
      <c r="P4" s="5">
        <f>COUNTIFS(I3:I13, "&lt;6", I3:I13, "&gt;=5")</f>
        <v>0</v>
      </c>
      <c r="Q4" s="5">
        <f>COUNTIF(I3:I13, "GPW")</f>
        <v>2</v>
      </c>
      <c r="R4" s="5">
        <f>L4+M4+N4+O4+P4+Q4</f>
        <v>11</v>
      </c>
    </row>
    <row r="5" spans="1:18">
      <c r="A5" s="3">
        <v>3</v>
      </c>
      <c r="B5" s="3" t="s">
        <v>19</v>
      </c>
      <c r="C5" s="1" t="s">
        <v>184</v>
      </c>
      <c r="D5" s="3">
        <v>118651</v>
      </c>
      <c r="E5" s="3">
        <v>2215694</v>
      </c>
      <c r="F5" s="3">
        <v>12068</v>
      </c>
      <c r="G5" s="2" t="s">
        <v>102</v>
      </c>
      <c r="H5" s="3">
        <v>2025</v>
      </c>
      <c r="I5" s="3">
        <v>7.42</v>
      </c>
    </row>
    <row r="6" spans="1:18">
      <c r="A6" s="3">
        <v>4</v>
      </c>
      <c r="B6" s="3" t="s">
        <v>19</v>
      </c>
      <c r="C6" s="1" t="s">
        <v>185</v>
      </c>
      <c r="D6" s="3">
        <v>118651</v>
      </c>
      <c r="E6" s="3">
        <v>2215634</v>
      </c>
      <c r="F6" s="3">
        <v>12008</v>
      </c>
      <c r="G6" s="2" t="s">
        <v>102</v>
      </c>
      <c r="H6" s="3">
        <v>2025</v>
      </c>
      <c r="I6" s="3">
        <v>7.45</v>
      </c>
    </row>
    <row r="7" spans="1:18">
      <c r="A7" s="3">
        <v>5</v>
      </c>
      <c r="B7" s="3" t="s">
        <v>19</v>
      </c>
      <c r="C7" s="1" t="s">
        <v>186</v>
      </c>
      <c r="D7" s="3">
        <v>118651</v>
      </c>
      <c r="E7" s="3">
        <v>2215405</v>
      </c>
      <c r="F7" s="3">
        <v>11779</v>
      </c>
      <c r="G7" s="2" t="s">
        <v>102</v>
      </c>
      <c r="H7" s="3">
        <v>2025</v>
      </c>
      <c r="I7" s="3">
        <v>8.73</v>
      </c>
    </row>
    <row r="8" spans="1:18">
      <c r="A8" s="3">
        <v>6</v>
      </c>
      <c r="B8" s="3" t="s">
        <v>19</v>
      </c>
      <c r="C8" s="1" t="s">
        <v>187</v>
      </c>
      <c r="D8" s="3">
        <v>118651</v>
      </c>
      <c r="E8" s="3">
        <v>2215348</v>
      </c>
      <c r="F8" s="3">
        <v>11722</v>
      </c>
      <c r="G8" s="2" t="s">
        <v>102</v>
      </c>
      <c r="H8" s="3">
        <v>2025</v>
      </c>
      <c r="I8" s="3">
        <v>6.32</v>
      </c>
    </row>
    <row r="9" spans="1:18">
      <c r="A9" s="3">
        <v>7</v>
      </c>
      <c r="B9" s="3" t="s">
        <v>19</v>
      </c>
      <c r="C9" s="1" t="s">
        <v>188</v>
      </c>
      <c r="D9" s="3">
        <v>118651</v>
      </c>
      <c r="E9" s="3">
        <v>2215346</v>
      </c>
      <c r="F9" s="3">
        <v>11720</v>
      </c>
      <c r="G9" s="2" t="s">
        <v>102</v>
      </c>
      <c r="H9" s="3">
        <v>2025</v>
      </c>
      <c r="I9" s="3">
        <v>8.11</v>
      </c>
    </row>
    <row r="10" spans="1:18">
      <c r="A10" s="3">
        <v>8</v>
      </c>
      <c r="B10" s="3" t="s">
        <v>19</v>
      </c>
      <c r="C10" s="1" t="s">
        <v>189</v>
      </c>
      <c r="D10" s="3">
        <v>118651</v>
      </c>
      <c r="E10" s="3">
        <v>2215331</v>
      </c>
      <c r="F10" s="3">
        <v>11705</v>
      </c>
      <c r="G10" s="2" t="s">
        <v>102</v>
      </c>
      <c r="H10" s="3">
        <v>2025</v>
      </c>
      <c r="I10" s="3" t="s">
        <v>10</v>
      </c>
    </row>
    <row r="11" spans="1:18">
      <c r="A11" s="3">
        <v>9</v>
      </c>
      <c r="B11" s="3" t="s">
        <v>19</v>
      </c>
      <c r="C11" s="1" t="s">
        <v>190</v>
      </c>
      <c r="D11" s="3">
        <v>118651</v>
      </c>
      <c r="E11" s="3">
        <v>2215468</v>
      </c>
      <c r="F11" s="3">
        <v>11442</v>
      </c>
      <c r="G11" s="2" t="s">
        <v>102</v>
      </c>
      <c r="H11" s="3">
        <v>2025</v>
      </c>
      <c r="I11" s="3">
        <v>7.65</v>
      </c>
    </row>
    <row r="12" spans="1:18">
      <c r="A12" s="3">
        <v>10</v>
      </c>
      <c r="B12" s="3" t="s">
        <v>19</v>
      </c>
      <c r="C12" s="1" t="s">
        <v>191</v>
      </c>
      <c r="D12" s="3">
        <v>118651</v>
      </c>
      <c r="E12" s="3">
        <v>2215299</v>
      </c>
      <c r="F12" s="3">
        <v>11673</v>
      </c>
      <c r="G12" s="2" t="s">
        <v>102</v>
      </c>
      <c r="H12" s="3">
        <v>2025</v>
      </c>
      <c r="I12" s="3" t="s">
        <v>10</v>
      </c>
    </row>
    <row r="13" spans="1:18">
      <c r="A13" s="3">
        <v>11</v>
      </c>
      <c r="B13" s="3" t="s">
        <v>19</v>
      </c>
      <c r="C13" s="1" t="s">
        <v>192</v>
      </c>
      <c r="D13" s="3">
        <v>118651</v>
      </c>
      <c r="E13" s="3">
        <v>2215415</v>
      </c>
      <c r="F13" s="3">
        <v>11789</v>
      </c>
      <c r="G13" s="2" t="s">
        <v>102</v>
      </c>
      <c r="H13" s="3">
        <v>2025</v>
      </c>
      <c r="I13" s="3">
        <v>8.92</v>
      </c>
    </row>
    <row r="14" spans="1:18">
      <c r="A14" s="78"/>
      <c r="B14" s="78"/>
      <c r="C14" s="79"/>
      <c r="D14" s="78"/>
      <c r="E14" s="78"/>
      <c r="F14" s="78"/>
      <c r="G14" s="80"/>
      <c r="H14" s="78"/>
      <c r="I14" s="78"/>
    </row>
    <row r="15" spans="1:18">
      <c r="A15" s="78"/>
      <c r="B15" s="78"/>
      <c r="C15" s="79"/>
      <c r="D15" s="78"/>
      <c r="E15" s="78"/>
      <c r="F15" s="78"/>
      <c r="G15" s="80"/>
      <c r="H15" s="78"/>
      <c r="I15" s="78"/>
    </row>
    <row r="16" spans="1:18">
      <c r="A16" s="78"/>
      <c r="B16" s="78"/>
      <c r="C16" s="79"/>
      <c r="D16" s="78"/>
      <c r="E16" s="78"/>
      <c r="F16" s="78"/>
      <c r="G16" s="80"/>
      <c r="H16" s="78"/>
      <c r="I16" s="78"/>
    </row>
    <row r="17" spans="1:9">
      <c r="A17" s="78"/>
      <c r="B17" s="78"/>
      <c r="C17" s="79"/>
      <c r="D17" s="78"/>
      <c r="E17" s="78"/>
      <c r="F17" s="78"/>
      <c r="G17" s="80"/>
      <c r="H17" s="78"/>
      <c r="I17" s="78"/>
    </row>
    <row r="18" spans="1:9">
      <c r="A18" s="78"/>
      <c r="B18" s="78"/>
      <c r="C18" s="79"/>
      <c r="D18" s="78"/>
      <c r="E18" s="78"/>
      <c r="F18" s="78"/>
      <c r="G18" s="80"/>
      <c r="H18" s="78"/>
      <c r="I18" s="78"/>
    </row>
    <row r="19" spans="1:9">
      <c r="A19" s="78"/>
      <c r="B19" s="78"/>
      <c r="C19" s="79"/>
      <c r="D19" s="78"/>
      <c r="E19" s="78"/>
      <c r="F19" s="78"/>
      <c r="G19" s="80"/>
      <c r="H19" s="78"/>
      <c r="I19" s="78"/>
    </row>
    <row r="20" spans="1:9">
      <c r="A20" s="7"/>
      <c r="G20" s="8"/>
      <c r="H20" s="78"/>
      <c r="I20" s="7"/>
    </row>
    <row r="21" spans="1:9">
      <c r="A21" s="7"/>
      <c r="G21" s="8"/>
      <c r="H21" s="7"/>
      <c r="I21" s="9"/>
    </row>
    <row r="22" spans="1:9">
      <c r="A22" s="7"/>
      <c r="G22" s="8"/>
      <c r="H22" s="7"/>
      <c r="I22" s="7"/>
    </row>
    <row r="23" spans="1:9">
      <c r="A23" s="7"/>
      <c r="G23" s="8"/>
      <c r="H23" s="7"/>
      <c r="I23" s="9"/>
    </row>
    <row r="24" spans="1:9">
      <c r="A24" s="7"/>
      <c r="G24" s="8"/>
      <c r="H24" s="7"/>
      <c r="I24" s="9"/>
    </row>
    <row r="25" spans="1:9">
      <c r="A25" s="7"/>
      <c r="G25" s="8"/>
      <c r="H25" s="7"/>
      <c r="I25" s="7"/>
    </row>
    <row r="26" spans="1:9">
      <c r="A26" s="7"/>
      <c r="G26" s="8"/>
      <c r="H26" s="7"/>
      <c r="I26" s="7"/>
    </row>
    <row r="27" spans="1:9">
      <c r="A27" s="7"/>
      <c r="G27" s="8"/>
      <c r="H27" s="7"/>
      <c r="I27" s="7"/>
    </row>
    <row r="28" spans="1:9">
      <c r="A28" s="7"/>
      <c r="G28" s="8"/>
      <c r="H28" s="7"/>
      <c r="I28" s="7"/>
    </row>
    <row r="29" spans="1:9">
      <c r="A29" s="7"/>
      <c r="G29" s="8"/>
      <c r="H29" s="7"/>
      <c r="I29" s="7"/>
    </row>
    <row r="30" spans="1:9">
      <c r="A30" s="7"/>
      <c r="G30" s="8"/>
      <c r="H30" s="7"/>
      <c r="I30" s="7"/>
    </row>
    <row r="31" spans="1:9">
      <c r="A31" s="7"/>
      <c r="G31" s="8"/>
      <c r="H31" s="7"/>
      <c r="I31" s="7"/>
    </row>
    <row r="32" spans="1:9">
      <c r="A32" s="7"/>
      <c r="G32" s="8"/>
      <c r="H32" s="7"/>
      <c r="I32" s="7"/>
    </row>
    <row r="33" spans="1:9">
      <c r="A33" s="7"/>
      <c r="G33" s="8"/>
      <c r="H33" s="7"/>
      <c r="I33" s="7"/>
    </row>
    <row r="34" spans="1:9">
      <c r="A34" s="7"/>
      <c r="G34" s="8"/>
      <c r="H34" s="7"/>
      <c r="I34" s="7"/>
    </row>
    <row r="35" spans="1:9">
      <c r="A35" s="7"/>
      <c r="G35" s="8"/>
      <c r="H35" s="7"/>
      <c r="I35" s="7"/>
    </row>
    <row r="36" spans="1:9">
      <c r="A36" s="7"/>
      <c r="G36" s="8"/>
      <c r="H36" s="7"/>
      <c r="I36" s="7"/>
    </row>
    <row r="37" spans="1:9">
      <c r="A37" s="7"/>
      <c r="G37" s="8"/>
      <c r="H37" s="7"/>
      <c r="I37" s="7"/>
    </row>
    <row r="38" spans="1:9">
      <c r="A38" s="7"/>
      <c r="G38" s="8"/>
      <c r="H38" s="7"/>
      <c r="I38" s="7"/>
    </row>
    <row r="39" spans="1:9">
      <c r="A39" s="7"/>
      <c r="G39" s="8"/>
      <c r="H39" s="7"/>
      <c r="I39" s="9"/>
    </row>
    <row r="40" spans="1:9">
      <c r="A40" s="7"/>
      <c r="G40" s="8"/>
      <c r="H40" s="7"/>
      <c r="I40" s="7"/>
    </row>
    <row r="41" spans="1:9">
      <c r="A41" s="7"/>
      <c r="G41" s="8"/>
      <c r="H41" s="7"/>
      <c r="I41" s="7"/>
    </row>
    <row r="1048576" spans="2:2">
      <c r="B1048576" s="3" t="s">
        <v>19</v>
      </c>
    </row>
  </sheetData>
  <sortState ref="C3:I14">
    <sortCondition descending="1" ref="I3:I14"/>
  </sortState>
  <mergeCells count="1">
    <mergeCell ref="A1:I1"/>
  </mergeCells>
  <phoneticPr fontId="13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R52"/>
  <sheetViews>
    <sheetView workbookViewId="0">
      <selection activeCell="Q5" sqref="Q5"/>
    </sheetView>
  </sheetViews>
  <sheetFormatPr defaultRowHeight="15"/>
  <cols>
    <col min="2" max="2" width="11.7109375" bestFit="1" customWidth="1"/>
    <col min="3" max="3" width="19.7109375" bestFit="1" customWidth="1"/>
    <col min="7" max="7" width="18.7109375" bestFit="1" customWidth="1"/>
    <col min="8" max="8" width="14.42578125" bestFit="1" customWidth="1"/>
    <col min="11" max="11" width="14.85546875" bestFit="1" customWidth="1"/>
    <col min="12" max="12" width="15.85546875" bestFit="1" customWidth="1"/>
    <col min="13" max="16" width="14.85546875" bestFit="1" customWidth="1"/>
    <col min="17" max="17" width="5.5703125" bestFit="1" customWidth="1"/>
  </cols>
  <sheetData>
    <row r="1" spans="1:18" ht="42.75" customHeight="1">
      <c r="A1" s="95" t="s">
        <v>316</v>
      </c>
      <c r="B1" s="95"/>
      <c r="C1" s="95"/>
      <c r="D1" s="95"/>
      <c r="E1" s="95"/>
      <c r="F1" s="95"/>
      <c r="G1" s="95"/>
      <c r="H1" s="95"/>
      <c r="I1" s="95"/>
    </row>
    <row r="2" spans="1:18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</row>
    <row r="3" spans="1:18">
      <c r="A3" s="3">
        <v>1</v>
      </c>
      <c r="B3" s="1" t="s">
        <v>20</v>
      </c>
      <c r="C3" s="1" t="s">
        <v>317</v>
      </c>
      <c r="D3" s="3">
        <v>118651</v>
      </c>
      <c r="E3" s="3">
        <v>2215374</v>
      </c>
      <c r="F3" s="25" t="s">
        <v>318</v>
      </c>
      <c r="G3" s="2" t="s">
        <v>102</v>
      </c>
      <c r="H3" s="3">
        <v>2025</v>
      </c>
      <c r="I3" s="4">
        <v>6.59</v>
      </c>
      <c r="K3" s="5" t="s">
        <v>13</v>
      </c>
      <c r="L3" s="5" t="s">
        <v>37</v>
      </c>
      <c r="M3" s="5" t="s">
        <v>38</v>
      </c>
      <c r="N3" s="5" t="s">
        <v>39</v>
      </c>
      <c r="O3" s="5" t="s">
        <v>40</v>
      </c>
      <c r="P3" s="5" t="s">
        <v>41</v>
      </c>
      <c r="Q3" s="5" t="s">
        <v>10</v>
      </c>
      <c r="R3" s="5" t="s">
        <v>12</v>
      </c>
    </row>
    <row r="4" spans="1:18">
      <c r="A4" s="3">
        <v>2</v>
      </c>
      <c r="B4" s="1" t="s">
        <v>20</v>
      </c>
      <c r="C4" s="1" t="s">
        <v>319</v>
      </c>
      <c r="D4" s="3">
        <v>118651</v>
      </c>
      <c r="E4" s="3">
        <v>2215514</v>
      </c>
      <c r="F4" s="25" t="s">
        <v>320</v>
      </c>
      <c r="G4" s="2" t="s">
        <v>102</v>
      </c>
      <c r="H4" s="3">
        <v>2025</v>
      </c>
      <c r="I4" s="4">
        <v>5.99</v>
      </c>
      <c r="K4" s="5" t="s">
        <v>11</v>
      </c>
      <c r="L4" s="5">
        <f>COUNTIFS(I3:I46, "&lt;=10", I3:I46, "&gt;=9")</f>
        <v>0</v>
      </c>
      <c r="M4" s="5">
        <f>COUNTIFS(I3:I46, "&lt;9", I3:I46, "&gt;=8")</f>
        <v>0</v>
      </c>
      <c r="N4" s="5">
        <f>COUNTIFS(I3:I46, "&lt;8", I3:I46, "&gt;=7")</f>
        <v>23</v>
      </c>
      <c r="O4" s="5">
        <f>COUNTIFS(I3:I46, "&lt;7", I3:I46, "&gt;=6")</f>
        <v>16</v>
      </c>
      <c r="P4" s="5">
        <f>COUNTIFS(I3:I46, "&lt;6", I3:I46, "&gt;=5")</f>
        <v>3</v>
      </c>
      <c r="Q4" s="5">
        <f>COUNTIF(I3:I46, "GPW")</f>
        <v>2</v>
      </c>
      <c r="R4" s="5">
        <f>L4+M4+N4+O4+P4+Q4</f>
        <v>44</v>
      </c>
    </row>
    <row r="5" spans="1:18">
      <c r="A5" s="3">
        <v>3</v>
      </c>
      <c r="B5" s="1" t="s">
        <v>20</v>
      </c>
      <c r="C5" s="1" t="s">
        <v>128</v>
      </c>
      <c r="D5" s="3">
        <v>118651</v>
      </c>
      <c r="E5" s="3">
        <v>2215390</v>
      </c>
      <c r="F5" s="25" t="s">
        <v>321</v>
      </c>
      <c r="G5" s="2" t="s">
        <v>102</v>
      </c>
      <c r="H5" s="3">
        <v>2025</v>
      </c>
      <c r="I5" s="4">
        <v>6.15</v>
      </c>
    </row>
    <row r="6" spans="1:18">
      <c r="A6" s="3">
        <v>4</v>
      </c>
      <c r="B6" s="1" t="s">
        <v>20</v>
      </c>
      <c r="C6" s="1" t="s">
        <v>322</v>
      </c>
      <c r="D6" s="3">
        <v>118651</v>
      </c>
      <c r="E6" s="3">
        <v>2215517</v>
      </c>
      <c r="F6" s="25" t="s">
        <v>323</v>
      </c>
      <c r="G6" s="2" t="s">
        <v>102</v>
      </c>
      <c r="H6" s="3">
        <v>2025</v>
      </c>
      <c r="I6" s="4">
        <v>7.48</v>
      </c>
    </row>
    <row r="7" spans="1:18">
      <c r="A7" s="3">
        <v>5</v>
      </c>
      <c r="B7" s="1" t="s">
        <v>20</v>
      </c>
      <c r="C7" s="1" t="s">
        <v>324</v>
      </c>
      <c r="D7" s="3">
        <v>118651</v>
      </c>
      <c r="E7" s="3">
        <v>2215651</v>
      </c>
      <c r="F7" s="25" t="s">
        <v>325</v>
      </c>
      <c r="G7" s="2" t="s">
        <v>102</v>
      </c>
      <c r="H7" s="3">
        <v>2025</v>
      </c>
      <c r="I7" s="4">
        <v>7.87</v>
      </c>
    </row>
    <row r="8" spans="1:18">
      <c r="A8" s="3">
        <v>6</v>
      </c>
      <c r="B8" s="1" t="s">
        <v>20</v>
      </c>
      <c r="C8" s="1" t="s">
        <v>81</v>
      </c>
      <c r="D8" s="3">
        <v>118651</v>
      </c>
      <c r="E8" s="3">
        <v>2215657</v>
      </c>
      <c r="F8" s="25" t="s">
        <v>326</v>
      </c>
      <c r="G8" s="2" t="s">
        <v>102</v>
      </c>
      <c r="H8" s="3">
        <v>2025</v>
      </c>
      <c r="I8" s="4">
        <v>7.52</v>
      </c>
    </row>
    <row r="9" spans="1:18">
      <c r="A9" s="3">
        <v>7</v>
      </c>
      <c r="B9" s="1" t="s">
        <v>20</v>
      </c>
      <c r="C9" s="1" t="s">
        <v>327</v>
      </c>
      <c r="D9" s="3">
        <v>118651</v>
      </c>
      <c r="E9" s="3">
        <v>2215573</v>
      </c>
      <c r="F9" s="25" t="s">
        <v>328</v>
      </c>
      <c r="G9" s="2" t="s">
        <v>102</v>
      </c>
      <c r="H9" s="3">
        <v>2025</v>
      </c>
      <c r="I9" s="4">
        <v>6.77</v>
      </c>
    </row>
    <row r="10" spans="1:18">
      <c r="A10" s="3">
        <v>8</v>
      </c>
      <c r="B10" s="1" t="s">
        <v>20</v>
      </c>
      <c r="C10" s="1" t="s">
        <v>329</v>
      </c>
      <c r="D10" s="3">
        <v>118651</v>
      </c>
      <c r="E10" s="3">
        <v>2215661</v>
      </c>
      <c r="F10" s="25" t="s">
        <v>330</v>
      </c>
      <c r="G10" s="2" t="s">
        <v>102</v>
      </c>
      <c r="H10" s="3">
        <v>2025</v>
      </c>
      <c r="I10" s="4">
        <v>6.99</v>
      </c>
    </row>
    <row r="11" spans="1:18">
      <c r="A11" s="3">
        <v>9</v>
      </c>
      <c r="B11" s="1" t="s">
        <v>20</v>
      </c>
      <c r="C11" s="1" t="s">
        <v>331</v>
      </c>
      <c r="D11" s="3">
        <v>118651</v>
      </c>
      <c r="E11" s="3">
        <v>2215577</v>
      </c>
      <c r="F11" s="25" t="s">
        <v>332</v>
      </c>
      <c r="G11" s="2" t="s">
        <v>102</v>
      </c>
      <c r="H11" s="3">
        <v>2025</v>
      </c>
      <c r="I11" s="4">
        <v>6.66</v>
      </c>
    </row>
    <row r="12" spans="1:18">
      <c r="A12" s="3">
        <v>10</v>
      </c>
      <c r="B12" s="1" t="s">
        <v>20</v>
      </c>
      <c r="C12" s="1" t="s">
        <v>333</v>
      </c>
      <c r="D12" s="3">
        <v>118651</v>
      </c>
      <c r="E12" s="3">
        <v>2215580</v>
      </c>
      <c r="F12" s="25" t="s">
        <v>334</v>
      </c>
      <c r="G12" s="2" t="s">
        <v>102</v>
      </c>
      <c r="H12" s="3">
        <v>2025</v>
      </c>
      <c r="I12" s="4">
        <v>5.8</v>
      </c>
    </row>
    <row r="13" spans="1:18">
      <c r="A13" s="3">
        <v>11</v>
      </c>
      <c r="B13" s="1" t="s">
        <v>20</v>
      </c>
      <c r="C13" s="1" t="s">
        <v>61</v>
      </c>
      <c r="D13" s="3">
        <v>118651</v>
      </c>
      <c r="E13" s="3">
        <v>2215668</v>
      </c>
      <c r="F13" s="25" t="s">
        <v>335</v>
      </c>
      <c r="G13" s="2" t="s">
        <v>102</v>
      </c>
      <c r="H13" s="3">
        <v>2025</v>
      </c>
      <c r="I13" s="4">
        <v>7.45</v>
      </c>
    </row>
    <row r="14" spans="1:18">
      <c r="A14" s="3">
        <v>12</v>
      </c>
      <c r="B14" s="1" t="s">
        <v>20</v>
      </c>
      <c r="C14" s="1" t="s">
        <v>336</v>
      </c>
      <c r="D14" s="3">
        <v>118651</v>
      </c>
      <c r="E14" s="3">
        <v>2215587</v>
      </c>
      <c r="F14" s="25" t="s">
        <v>337</v>
      </c>
      <c r="G14" s="2" t="s">
        <v>102</v>
      </c>
      <c r="H14" s="3">
        <v>2025</v>
      </c>
      <c r="I14" s="4">
        <v>7.56</v>
      </c>
    </row>
    <row r="15" spans="1:18">
      <c r="A15" s="3">
        <v>13</v>
      </c>
      <c r="B15" s="1" t="s">
        <v>20</v>
      </c>
      <c r="C15" s="1" t="s">
        <v>338</v>
      </c>
      <c r="D15" s="3">
        <v>118651</v>
      </c>
      <c r="E15" s="3">
        <v>2215621</v>
      </c>
      <c r="F15" s="25" t="s">
        <v>339</v>
      </c>
      <c r="G15" s="2" t="s">
        <v>102</v>
      </c>
      <c r="H15" s="3">
        <v>2025</v>
      </c>
      <c r="I15" s="46">
        <v>6.56</v>
      </c>
    </row>
    <row r="16" spans="1:18">
      <c r="A16" s="3">
        <v>14</v>
      </c>
      <c r="B16" s="1" t="s">
        <v>20</v>
      </c>
      <c r="C16" s="1" t="s">
        <v>340</v>
      </c>
      <c r="D16" s="3">
        <v>118651</v>
      </c>
      <c r="E16" s="3">
        <v>2215636</v>
      </c>
      <c r="F16" s="25" t="s">
        <v>341</v>
      </c>
      <c r="G16" s="2" t="s">
        <v>102</v>
      </c>
      <c r="H16" s="3">
        <v>2025</v>
      </c>
      <c r="I16" s="4">
        <v>7.39</v>
      </c>
    </row>
    <row r="17" spans="1:9">
      <c r="A17" s="3">
        <v>15</v>
      </c>
      <c r="B17" s="1" t="s">
        <v>20</v>
      </c>
      <c r="C17" s="1" t="s">
        <v>342</v>
      </c>
      <c r="D17" s="3">
        <v>118651</v>
      </c>
      <c r="E17" s="3">
        <v>2215705</v>
      </c>
      <c r="F17" s="25" t="s">
        <v>343</v>
      </c>
      <c r="G17" s="2" t="s">
        <v>102</v>
      </c>
      <c r="H17" s="3">
        <v>2025</v>
      </c>
      <c r="I17" s="4">
        <v>6.31</v>
      </c>
    </row>
    <row r="18" spans="1:9">
      <c r="A18" s="3">
        <v>16</v>
      </c>
      <c r="B18" s="1" t="s">
        <v>20</v>
      </c>
      <c r="C18" s="1" t="s">
        <v>344</v>
      </c>
      <c r="D18" s="3">
        <v>118651</v>
      </c>
      <c r="E18" s="3">
        <v>2215776</v>
      </c>
      <c r="F18" s="25" t="s">
        <v>345</v>
      </c>
      <c r="G18" s="2" t="s">
        <v>102</v>
      </c>
      <c r="H18" s="3">
        <v>2025</v>
      </c>
      <c r="I18" s="4">
        <v>7.31</v>
      </c>
    </row>
    <row r="19" spans="1:9">
      <c r="A19" s="3">
        <v>17</v>
      </c>
      <c r="B19" s="1" t="s">
        <v>20</v>
      </c>
      <c r="C19" s="1" t="s">
        <v>346</v>
      </c>
      <c r="D19" s="3">
        <v>118651</v>
      </c>
      <c r="E19" s="3">
        <v>2215720</v>
      </c>
      <c r="F19" s="25" t="s">
        <v>347</v>
      </c>
      <c r="G19" s="2" t="s">
        <v>102</v>
      </c>
      <c r="H19" s="3">
        <v>2025</v>
      </c>
      <c r="I19" s="4" t="s">
        <v>10</v>
      </c>
    </row>
    <row r="20" spans="1:9">
      <c r="A20" s="3">
        <v>18</v>
      </c>
      <c r="B20" s="1" t="s">
        <v>20</v>
      </c>
      <c r="C20" s="1" t="s">
        <v>348</v>
      </c>
      <c r="D20" s="3">
        <v>118651</v>
      </c>
      <c r="E20" s="3">
        <v>2215725</v>
      </c>
      <c r="F20" s="25" t="s">
        <v>349</v>
      </c>
      <c r="G20" s="2" t="s">
        <v>102</v>
      </c>
      <c r="H20" s="3">
        <v>2025</v>
      </c>
      <c r="I20" s="4">
        <v>6.58</v>
      </c>
    </row>
    <row r="21" spans="1:9">
      <c r="A21" s="3">
        <v>19</v>
      </c>
      <c r="B21" s="1" t="s">
        <v>20</v>
      </c>
      <c r="C21" s="1" t="s">
        <v>350</v>
      </c>
      <c r="D21" s="3">
        <v>118651</v>
      </c>
      <c r="E21" s="3">
        <v>2215726</v>
      </c>
      <c r="F21" s="25" t="s">
        <v>351</v>
      </c>
      <c r="G21" s="2" t="s">
        <v>102</v>
      </c>
      <c r="H21" s="3">
        <v>2025</v>
      </c>
      <c r="I21" s="4">
        <v>7.2</v>
      </c>
    </row>
    <row r="22" spans="1:9">
      <c r="A22" s="3">
        <v>20</v>
      </c>
      <c r="B22" s="1" t="s">
        <v>20</v>
      </c>
      <c r="C22" s="1" t="s">
        <v>352</v>
      </c>
      <c r="D22" s="3">
        <v>118651</v>
      </c>
      <c r="E22" s="3">
        <v>2215794</v>
      </c>
      <c r="F22" s="25" t="s">
        <v>353</v>
      </c>
      <c r="G22" s="2" t="s">
        <v>102</v>
      </c>
      <c r="H22" s="3">
        <v>2025</v>
      </c>
      <c r="I22" s="4">
        <v>6.25</v>
      </c>
    </row>
    <row r="23" spans="1:9">
      <c r="A23" s="3">
        <v>21</v>
      </c>
      <c r="B23" s="1" t="s">
        <v>20</v>
      </c>
      <c r="C23" s="1" t="s">
        <v>354</v>
      </c>
      <c r="D23" s="3">
        <v>118651</v>
      </c>
      <c r="E23" s="3">
        <v>2215745</v>
      </c>
      <c r="F23" s="25" t="s">
        <v>355</v>
      </c>
      <c r="G23" s="2" t="s">
        <v>102</v>
      </c>
      <c r="H23" s="3">
        <v>2025</v>
      </c>
      <c r="I23" s="4">
        <v>7.55</v>
      </c>
    </row>
    <row r="24" spans="1:9">
      <c r="A24" s="3">
        <v>22</v>
      </c>
      <c r="B24" s="1" t="s">
        <v>20</v>
      </c>
      <c r="C24" s="1" t="s">
        <v>356</v>
      </c>
      <c r="D24" s="3">
        <v>118651</v>
      </c>
      <c r="E24" s="3">
        <v>2215819</v>
      </c>
      <c r="F24" s="25" t="s">
        <v>357</v>
      </c>
      <c r="G24" s="2" t="s">
        <v>102</v>
      </c>
      <c r="H24" s="3">
        <v>2025</v>
      </c>
      <c r="I24" s="4">
        <v>6.65</v>
      </c>
    </row>
    <row r="25" spans="1:9">
      <c r="A25" s="3">
        <v>23</v>
      </c>
      <c r="B25" s="1" t="s">
        <v>20</v>
      </c>
      <c r="C25" s="1" t="s">
        <v>358</v>
      </c>
      <c r="D25" s="3">
        <v>118651</v>
      </c>
      <c r="E25" s="3">
        <v>2215871</v>
      </c>
      <c r="F25" s="25" t="s">
        <v>359</v>
      </c>
      <c r="G25" s="2" t="s">
        <v>102</v>
      </c>
      <c r="H25" s="3">
        <v>2025</v>
      </c>
      <c r="I25" s="4">
        <v>7.32</v>
      </c>
    </row>
    <row r="26" spans="1:9">
      <c r="A26" s="3">
        <v>24</v>
      </c>
      <c r="B26" s="1" t="s">
        <v>20</v>
      </c>
      <c r="C26" s="1" t="s">
        <v>360</v>
      </c>
      <c r="D26" s="3">
        <v>118651</v>
      </c>
      <c r="E26" s="3">
        <v>2215839</v>
      </c>
      <c r="F26" s="25" t="s">
        <v>361</v>
      </c>
      <c r="G26" s="2" t="s">
        <v>102</v>
      </c>
      <c r="H26" s="3">
        <v>2025</v>
      </c>
      <c r="I26" s="4">
        <v>6.83</v>
      </c>
    </row>
    <row r="27" spans="1:9">
      <c r="A27" s="3">
        <v>25</v>
      </c>
      <c r="B27" s="1" t="s">
        <v>20</v>
      </c>
      <c r="C27" s="1" t="s">
        <v>362</v>
      </c>
      <c r="D27" s="3">
        <v>118651</v>
      </c>
      <c r="E27" s="3">
        <v>2215845</v>
      </c>
      <c r="F27" s="25" t="s">
        <v>363</v>
      </c>
      <c r="G27" s="2" t="s">
        <v>102</v>
      </c>
      <c r="H27" s="3">
        <v>2025</v>
      </c>
      <c r="I27" s="4">
        <v>7.62</v>
      </c>
    </row>
    <row r="28" spans="1:9">
      <c r="A28" s="3">
        <v>26</v>
      </c>
      <c r="B28" s="1" t="s">
        <v>20</v>
      </c>
      <c r="C28" s="1" t="s">
        <v>364</v>
      </c>
      <c r="D28" s="3">
        <v>118651</v>
      </c>
      <c r="E28" s="3">
        <v>2215847</v>
      </c>
      <c r="F28" s="25" t="s">
        <v>365</v>
      </c>
      <c r="G28" s="2" t="s">
        <v>102</v>
      </c>
      <c r="H28" s="3">
        <v>2025</v>
      </c>
      <c r="I28" s="4">
        <v>5.61</v>
      </c>
    </row>
    <row r="29" spans="1:9">
      <c r="A29" s="3">
        <v>27</v>
      </c>
      <c r="B29" s="1" t="s">
        <v>20</v>
      </c>
      <c r="C29" s="1" t="s">
        <v>366</v>
      </c>
      <c r="D29" s="3">
        <v>118651</v>
      </c>
      <c r="E29" s="3">
        <v>2215423</v>
      </c>
      <c r="F29" s="25" t="s">
        <v>367</v>
      </c>
      <c r="G29" s="2" t="s">
        <v>102</v>
      </c>
      <c r="H29" s="3">
        <v>2025</v>
      </c>
      <c r="I29" s="4">
        <v>7.45</v>
      </c>
    </row>
    <row r="30" spans="1:9">
      <c r="A30" s="3">
        <v>28</v>
      </c>
      <c r="B30" s="1" t="s">
        <v>20</v>
      </c>
      <c r="C30" s="1" t="s">
        <v>368</v>
      </c>
      <c r="D30" s="3">
        <v>118651</v>
      </c>
      <c r="E30" s="3">
        <v>2215430</v>
      </c>
      <c r="F30" s="25" t="s">
        <v>369</v>
      </c>
      <c r="G30" s="2" t="s">
        <v>102</v>
      </c>
      <c r="H30" s="3">
        <v>2025</v>
      </c>
      <c r="I30" s="4">
        <v>7.04</v>
      </c>
    </row>
    <row r="31" spans="1:9">
      <c r="A31" s="3">
        <v>29</v>
      </c>
      <c r="B31" s="1" t="s">
        <v>20</v>
      </c>
      <c r="C31" s="1" t="s">
        <v>370</v>
      </c>
      <c r="D31" s="3">
        <v>118651</v>
      </c>
      <c r="E31" s="2">
        <v>2215257</v>
      </c>
      <c r="F31" s="2">
        <v>11631</v>
      </c>
      <c r="G31" s="2" t="s">
        <v>102</v>
      </c>
      <c r="H31" s="3">
        <v>2025</v>
      </c>
      <c r="I31" s="4">
        <v>6.87</v>
      </c>
    </row>
    <row r="32" spans="1:9">
      <c r="A32" s="3">
        <v>30</v>
      </c>
      <c r="B32" s="1" t="s">
        <v>20</v>
      </c>
      <c r="C32" s="1" t="s">
        <v>84</v>
      </c>
      <c r="D32" s="3">
        <v>118651</v>
      </c>
      <c r="E32" s="2">
        <v>2215269</v>
      </c>
      <c r="F32" s="2">
        <v>11646</v>
      </c>
      <c r="G32" s="2" t="s">
        <v>102</v>
      </c>
      <c r="H32" s="3">
        <v>2025</v>
      </c>
      <c r="I32" s="4">
        <v>7.65</v>
      </c>
    </row>
    <row r="33" spans="1:9">
      <c r="A33" s="3">
        <v>31</v>
      </c>
      <c r="B33" s="1" t="s">
        <v>20</v>
      </c>
      <c r="C33" s="1" t="s">
        <v>48</v>
      </c>
      <c r="D33" s="3">
        <v>118651</v>
      </c>
      <c r="E33" s="2">
        <v>2215285</v>
      </c>
      <c r="F33" s="2">
        <v>11658</v>
      </c>
      <c r="G33" s="2" t="s">
        <v>102</v>
      </c>
      <c r="H33" s="3">
        <v>2025</v>
      </c>
      <c r="I33" s="4">
        <v>7.7</v>
      </c>
    </row>
    <row r="34" spans="1:9">
      <c r="A34" s="3">
        <v>32</v>
      </c>
      <c r="B34" s="1" t="s">
        <v>20</v>
      </c>
      <c r="C34" s="1" t="s">
        <v>371</v>
      </c>
      <c r="D34" s="3">
        <v>118651</v>
      </c>
      <c r="E34" s="2">
        <v>2215461</v>
      </c>
      <c r="F34" s="2">
        <v>11835</v>
      </c>
      <c r="G34" s="2" t="s">
        <v>102</v>
      </c>
      <c r="H34" s="3">
        <v>2025</v>
      </c>
      <c r="I34" s="24">
        <v>6.87</v>
      </c>
    </row>
    <row r="35" spans="1:9">
      <c r="A35" s="3">
        <v>33</v>
      </c>
      <c r="B35" s="1" t="s">
        <v>20</v>
      </c>
      <c r="C35" s="1" t="s">
        <v>372</v>
      </c>
      <c r="D35" s="3">
        <v>118651</v>
      </c>
      <c r="E35" s="2">
        <v>2215298</v>
      </c>
      <c r="F35" s="2">
        <v>11672</v>
      </c>
      <c r="G35" s="2" t="s">
        <v>102</v>
      </c>
      <c r="H35" s="3">
        <v>2025</v>
      </c>
      <c r="I35" s="4">
        <v>6.92</v>
      </c>
    </row>
    <row r="36" spans="1:9">
      <c r="A36" s="3">
        <v>34</v>
      </c>
      <c r="B36" s="1" t="s">
        <v>20</v>
      </c>
      <c r="C36" s="1" t="s">
        <v>373</v>
      </c>
      <c r="D36" s="3">
        <v>118651</v>
      </c>
      <c r="E36" s="2">
        <v>2215309</v>
      </c>
      <c r="F36" s="2">
        <v>11684</v>
      </c>
      <c r="G36" s="2" t="s">
        <v>102</v>
      </c>
      <c r="H36" s="3">
        <v>2025</v>
      </c>
      <c r="I36" s="24">
        <v>7.39</v>
      </c>
    </row>
    <row r="37" spans="1:9">
      <c r="A37" s="3">
        <v>35</v>
      </c>
      <c r="B37" s="1" t="s">
        <v>20</v>
      </c>
      <c r="C37" s="1" t="s">
        <v>373</v>
      </c>
      <c r="D37" s="3">
        <v>118651</v>
      </c>
      <c r="E37" s="2">
        <v>2215308</v>
      </c>
      <c r="F37" s="2">
        <v>11683</v>
      </c>
      <c r="G37" s="2" t="s">
        <v>102</v>
      </c>
      <c r="H37" s="3">
        <v>2025</v>
      </c>
      <c r="I37" s="4">
        <v>7.52</v>
      </c>
    </row>
    <row r="38" spans="1:9">
      <c r="A38" s="3">
        <v>36</v>
      </c>
      <c r="B38" s="1" t="s">
        <v>20</v>
      </c>
      <c r="C38" s="1" t="s">
        <v>374</v>
      </c>
      <c r="D38" s="3">
        <v>118651</v>
      </c>
      <c r="E38" s="2">
        <v>2215327</v>
      </c>
      <c r="F38" s="2">
        <v>11701</v>
      </c>
      <c r="G38" s="2" t="s">
        <v>102</v>
      </c>
      <c r="H38" s="3">
        <v>2025</v>
      </c>
      <c r="I38" s="24">
        <v>6.99</v>
      </c>
    </row>
    <row r="39" spans="1:9">
      <c r="A39" s="3">
        <v>37</v>
      </c>
      <c r="B39" s="1" t="s">
        <v>20</v>
      </c>
      <c r="C39" s="1" t="s">
        <v>375</v>
      </c>
      <c r="D39" s="3">
        <v>118651</v>
      </c>
      <c r="E39" s="2">
        <v>2215333</v>
      </c>
      <c r="F39" s="2">
        <v>11707</v>
      </c>
      <c r="G39" s="2" t="s">
        <v>102</v>
      </c>
      <c r="H39" s="3">
        <v>2025</v>
      </c>
      <c r="I39" s="4">
        <v>7.01</v>
      </c>
    </row>
    <row r="40" spans="1:9">
      <c r="A40" s="3">
        <v>38</v>
      </c>
      <c r="B40" s="1" t="s">
        <v>20</v>
      </c>
      <c r="C40" s="1" t="s">
        <v>88</v>
      </c>
      <c r="D40" s="3">
        <v>118651</v>
      </c>
      <c r="E40" s="2">
        <v>2215338</v>
      </c>
      <c r="F40" s="2">
        <v>11712</v>
      </c>
      <c r="G40" s="2" t="s">
        <v>102</v>
      </c>
      <c r="H40" s="3">
        <v>2025</v>
      </c>
      <c r="I40" s="24">
        <v>7.73</v>
      </c>
    </row>
    <row r="41" spans="1:9">
      <c r="A41" s="3">
        <v>39</v>
      </c>
      <c r="B41" s="1" t="s">
        <v>20</v>
      </c>
      <c r="C41" s="1" t="s">
        <v>78</v>
      </c>
      <c r="D41" s="3">
        <v>118651</v>
      </c>
      <c r="E41" s="2">
        <v>2215479</v>
      </c>
      <c r="F41" s="2">
        <v>11854</v>
      </c>
      <c r="G41" s="2" t="s">
        <v>102</v>
      </c>
      <c r="H41" s="3">
        <v>2025</v>
      </c>
      <c r="I41" s="4" t="s">
        <v>10</v>
      </c>
    </row>
    <row r="42" spans="1:9">
      <c r="A42" s="3">
        <v>40</v>
      </c>
      <c r="B42" s="1" t="s">
        <v>20</v>
      </c>
      <c r="C42" s="1" t="s">
        <v>376</v>
      </c>
      <c r="D42" s="3">
        <v>118651</v>
      </c>
      <c r="E42" s="2">
        <v>2215484</v>
      </c>
      <c r="F42" s="2">
        <v>11858</v>
      </c>
      <c r="G42" s="2" t="s">
        <v>102</v>
      </c>
      <c r="H42" s="3">
        <v>2025</v>
      </c>
      <c r="I42" s="24">
        <v>7.46</v>
      </c>
    </row>
    <row r="43" spans="1:9">
      <c r="A43" s="3">
        <v>41</v>
      </c>
      <c r="B43" s="1" t="s">
        <v>20</v>
      </c>
      <c r="C43" s="1" t="s">
        <v>377</v>
      </c>
      <c r="D43" s="3">
        <v>118651</v>
      </c>
      <c r="E43" s="2">
        <v>2215369</v>
      </c>
      <c r="F43" s="2">
        <v>11746</v>
      </c>
      <c r="G43" s="2" t="s">
        <v>102</v>
      </c>
      <c r="H43" s="3">
        <v>2025</v>
      </c>
      <c r="I43" s="4">
        <v>7.51</v>
      </c>
    </row>
    <row r="44" spans="1:9">
      <c r="A44" s="3">
        <v>42</v>
      </c>
      <c r="B44" s="1" t="s">
        <v>20</v>
      </c>
      <c r="C44" s="1" t="s">
        <v>378</v>
      </c>
      <c r="D44" s="3">
        <v>118651</v>
      </c>
      <c r="E44" s="2">
        <v>2215507</v>
      </c>
      <c r="F44" s="2">
        <v>11881</v>
      </c>
      <c r="G44" s="2" t="s">
        <v>102</v>
      </c>
      <c r="H44" s="3">
        <v>2025</v>
      </c>
      <c r="I44" s="24">
        <v>7.69</v>
      </c>
    </row>
    <row r="45" spans="1:9">
      <c r="A45" s="3">
        <v>43</v>
      </c>
      <c r="B45" s="1" t="s">
        <v>20</v>
      </c>
      <c r="C45" s="1" t="s">
        <v>379</v>
      </c>
      <c r="D45" s="3">
        <v>118651</v>
      </c>
      <c r="E45" s="2">
        <v>2215240</v>
      </c>
      <c r="F45" s="2">
        <v>11614</v>
      </c>
      <c r="G45" s="2" t="s">
        <v>102</v>
      </c>
      <c r="H45" s="3">
        <v>2025</v>
      </c>
      <c r="I45" s="4">
        <v>6.77</v>
      </c>
    </row>
    <row r="46" spans="1:9">
      <c r="A46" s="3">
        <v>44</v>
      </c>
      <c r="B46" s="1" t="s">
        <v>20</v>
      </c>
      <c r="C46" s="1" t="s">
        <v>380</v>
      </c>
      <c r="D46" s="3">
        <v>118651</v>
      </c>
      <c r="E46" s="2">
        <v>2215407</v>
      </c>
      <c r="F46" s="2">
        <v>11781</v>
      </c>
      <c r="G46" s="2" t="s">
        <v>102</v>
      </c>
      <c r="H46" s="3">
        <v>2025</v>
      </c>
      <c r="I46" s="4">
        <v>7.11</v>
      </c>
    </row>
    <row r="47" spans="1:9">
      <c r="A47" s="78"/>
      <c r="B47" s="79"/>
      <c r="C47" s="79"/>
      <c r="D47" s="78"/>
      <c r="E47" s="80"/>
      <c r="F47" s="80"/>
      <c r="G47" s="80"/>
      <c r="H47" s="78"/>
      <c r="I47" s="83"/>
    </row>
    <row r="48" spans="1:9">
      <c r="A48" s="78"/>
      <c r="B48" s="79"/>
      <c r="C48" s="79"/>
      <c r="D48" s="78"/>
      <c r="E48" s="80"/>
      <c r="F48" s="80"/>
      <c r="G48" s="80"/>
      <c r="H48" s="78"/>
      <c r="I48" s="83"/>
    </row>
    <row r="49" spans="1:9">
      <c r="A49" s="78"/>
      <c r="B49" s="79"/>
      <c r="C49" s="79"/>
      <c r="D49" s="78"/>
      <c r="E49" s="80"/>
      <c r="F49" s="80"/>
      <c r="G49" s="80"/>
      <c r="H49" s="78"/>
      <c r="I49" s="83"/>
    </row>
    <row r="50" spans="1:9">
      <c r="A50" s="78"/>
      <c r="B50" s="79"/>
      <c r="C50" s="79"/>
      <c r="D50" s="78"/>
      <c r="E50" s="80"/>
      <c r="F50" s="80"/>
      <c r="G50" s="80"/>
      <c r="H50" s="78"/>
      <c r="I50" s="83"/>
    </row>
    <row r="51" spans="1:9">
      <c r="A51" s="78"/>
      <c r="B51" s="79"/>
      <c r="C51" s="79"/>
      <c r="D51" s="78"/>
      <c r="E51" s="80"/>
      <c r="F51" s="80"/>
      <c r="G51" s="80"/>
      <c r="H51" s="78"/>
      <c r="I51" s="83"/>
    </row>
    <row r="52" spans="1:9">
      <c r="A52" s="78"/>
      <c r="B52" s="79"/>
      <c r="C52" s="79"/>
      <c r="D52" s="78"/>
      <c r="E52" s="80"/>
      <c r="F52" s="80"/>
      <c r="G52" s="80"/>
      <c r="H52" s="78"/>
      <c r="I52" s="83"/>
    </row>
  </sheetData>
  <sortState ref="A3:I27">
    <sortCondition descending="1" ref="I3:I27"/>
  </sortState>
  <mergeCells count="1">
    <mergeCell ref="A1:I1"/>
  </mergeCells>
  <phoneticPr fontId="13" type="noConversion"/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V21"/>
  <sheetViews>
    <sheetView workbookViewId="0">
      <selection activeCell="Q10" sqref="Q10"/>
    </sheetView>
  </sheetViews>
  <sheetFormatPr defaultRowHeight="15"/>
  <cols>
    <col min="2" max="2" width="11.7109375" bestFit="1" customWidth="1"/>
    <col min="3" max="3" width="20.85546875" bestFit="1" customWidth="1"/>
    <col min="7" max="7" width="18.7109375" bestFit="1" customWidth="1"/>
    <col min="8" max="8" width="14.42578125" bestFit="1" customWidth="1"/>
    <col min="11" max="11" width="14.85546875" bestFit="1" customWidth="1"/>
    <col min="12" max="12" width="15.85546875" bestFit="1" customWidth="1"/>
    <col min="13" max="16" width="14.85546875" bestFit="1" customWidth="1"/>
    <col min="17" max="17" width="5.5703125" bestFit="1" customWidth="1"/>
  </cols>
  <sheetData>
    <row r="1" spans="1:22" ht="47.25" customHeight="1">
      <c r="A1" s="95" t="s">
        <v>110</v>
      </c>
      <c r="B1" s="95"/>
      <c r="C1" s="95"/>
      <c r="D1" s="95"/>
      <c r="E1" s="95"/>
      <c r="F1" s="95"/>
      <c r="G1" s="95"/>
      <c r="H1" s="95"/>
      <c r="I1" s="95"/>
    </row>
    <row r="2" spans="1:22" ht="18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</row>
    <row r="3" spans="1:22" ht="20.100000000000001" customHeight="1">
      <c r="A3" s="3">
        <v>1</v>
      </c>
      <c r="B3" s="3" t="s">
        <v>21</v>
      </c>
      <c r="C3" s="11" t="s">
        <v>111</v>
      </c>
      <c r="D3" s="3">
        <v>118641</v>
      </c>
      <c r="E3" s="3">
        <v>2014137</v>
      </c>
      <c r="F3" s="3">
        <v>10112</v>
      </c>
      <c r="G3" s="2" t="s">
        <v>51</v>
      </c>
      <c r="H3" s="3">
        <v>2025</v>
      </c>
      <c r="I3" s="3">
        <v>8.06</v>
      </c>
      <c r="K3" s="5" t="s">
        <v>13</v>
      </c>
      <c r="L3" s="5" t="s">
        <v>37</v>
      </c>
      <c r="M3" s="5" t="s">
        <v>38</v>
      </c>
      <c r="N3" s="5" t="s">
        <v>39</v>
      </c>
      <c r="O3" s="5" t="s">
        <v>40</v>
      </c>
      <c r="P3" s="5" t="s">
        <v>41</v>
      </c>
      <c r="Q3" s="5" t="s">
        <v>10</v>
      </c>
      <c r="R3" s="5" t="s">
        <v>12</v>
      </c>
    </row>
    <row r="4" spans="1:22" ht="20.100000000000001" customHeight="1">
      <c r="A4" s="3">
        <v>2</v>
      </c>
      <c r="B4" s="3" t="s">
        <v>21</v>
      </c>
      <c r="C4" s="11" t="s">
        <v>112</v>
      </c>
      <c r="D4" s="3">
        <v>118641</v>
      </c>
      <c r="E4" s="3">
        <v>2215205</v>
      </c>
      <c r="F4" s="3">
        <v>11576</v>
      </c>
      <c r="G4" s="2" t="s">
        <v>102</v>
      </c>
      <c r="H4" s="3">
        <v>2025</v>
      </c>
      <c r="I4" s="3">
        <v>7.42</v>
      </c>
      <c r="K4" s="5" t="s">
        <v>11</v>
      </c>
      <c r="L4" s="5">
        <f>COUNTIFS(I3:I10, "&lt;=10", I3:I10, "&gt;=9")</f>
        <v>0</v>
      </c>
      <c r="M4" s="5">
        <f>COUNTIFS(I3:I10, "&lt;9", I3:I10, "&gt;=8")</f>
        <v>1</v>
      </c>
      <c r="N4" s="5">
        <f>COUNTIFS(I3:I10, "&lt;8", I3:I10, "&gt;=7")</f>
        <v>3</v>
      </c>
      <c r="O4" s="5">
        <f>COUNTIFS(I3:I10, "&lt;7", I3:I10, "&gt;=6")</f>
        <v>2</v>
      </c>
      <c r="P4" s="5">
        <f>COUNTIFS(I3:I10, "&lt;6", I3:I10, "&gt;=5")</f>
        <v>2</v>
      </c>
      <c r="Q4" s="5">
        <f>COUNTIF(I3:I10, "GPW")</f>
        <v>0</v>
      </c>
      <c r="R4" s="5">
        <f>L4+M4+N4+O4+P4+Q4</f>
        <v>8</v>
      </c>
    </row>
    <row r="5" spans="1:22" ht="20.100000000000001" customHeight="1">
      <c r="A5" s="3">
        <v>3</v>
      </c>
      <c r="B5" s="3" t="s">
        <v>21</v>
      </c>
      <c r="C5" s="11" t="s">
        <v>87</v>
      </c>
      <c r="D5" s="3">
        <v>118641</v>
      </c>
      <c r="E5" s="3">
        <v>2215161</v>
      </c>
      <c r="F5" s="3">
        <v>11533</v>
      </c>
      <c r="G5" s="2" t="s">
        <v>102</v>
      </c>
      <c r="H5" s="3">
        <v>2025</v>
      </c>
      <c r="I5" s="3">
        <v>7.03</v>
      </c>
    </row>
    <row r="6" spans="1:22" ht="20.100000000000001" customHeight="1">
      <c r="A6" s="3">
        <v>4</v>
      </c>
      <c r="B6" s="3" t="s">
        <v>21</v>
      </c>
      <c r="C6" s="11" t="s">
        <v>113</v>
      </c>
      <c r="D6" s="3">
        <v>118641</v>
      </c>
      <c r="E6" s="3">
        <v>2215192</v>
      </c>
      <c r="F6" s="3">
        <v>11563</v>
      </c>
      <c r="G6" s="2" t="s">
        <v>102</v>
      </c>
      <c r="H6" s="3">
        <v>2025</v>
      </c>
      <c r="I6" s="3">
        <v>7.08</v>
      </c>
      <c r="S6" s="78"/>
      <c r="T6" s="79"/>
      <c r="U6" s="79"/>
      <c r="V6" s="79"/>
    </row>
    <row r="7" spans="1:22" ht="20.100000000000001" customHeight="1">
      <c r="A7" s="3">
        <v>5</v>
      </c>
      <c r="B7" s="3" t="s">
        <v>21</v>
      </c>
      <c r="C7" s="11" t="s">
        <v>114</v>
      </c>
      <c r="D7" s="3">
        <v>118641</v>
      </c>
      <c r="E7" s="3">
        <v>2215139</v>
      </c>
      <c r="F7" s="3">
        <v>11510</v>
      </c>
      <c r="G7" s="2" t="s">
        <v>102</v>
      </c>
      <c r="H7" s="3">
        <v>2025</v>
      </c>
      <c r="I7" s="3">
        <v>6.54</v>
      </c>
      <c r="S7" s="78"/>
      <c r="T7" s="79"/>
      <c r="U7" s="79"/>
      <c r="V7" s="79"/>
    </row>
    <row r="8" spans="1:22" ht="20.100000000000001" customHeight="1">
      <c r="A8" s="20">
        <v>6</v>
      </c>
      <c r="B8" s="20" t="s">
        <v>21</v>
      </c>
      <c r="C8" s="41" t="s">
        <v>115</v>
      </c>
      <c r="D8" s="20">
        <v>118641</v>
      </c>
      <c r="E8" s="20">
        <v>2215135</v>
      </c>
      <c r="F8" s="20">
        <v>11506</v>
      </c>
      <c r="G8" s="2" t="s">
        <v>102</v>
      </c>
      <c r="H8" s="3">
        <v>2025</v>
      </c>
      <c r="I8" s="20">
        <v>6.97</v>
      </c>
      <c r="S8" s="79"/>
      <c r="T8" s="79"/>
      <c r="U8" s="79"/>
      <c r="V8" s="79"/>
    </row>
    <row r="9" spans="1:22" ht="20.100000000000001" customHeight="1">
      <c r="A9" s="3">
        <v>7</v>
      </c>
      <c r="B9" s="3" t="s">
        <v>21</v>
      </c>
      <c r="C9" s="11" t="s">
        <v>117</v>
      </c>
      <c r="D9" s="20">
        <v>118641</v>
      </c>
      <c r="E9" s="3">
        <v>2215122</v>
      </c>
      <c r="F9" s="3">
        <v>11493</v>
      </c>
      <c r="G9" s="2" t="s">
        <v>102</v>
      </c>
      <c r="H9" s="3">
        <v>2025</v>
      </c>
      <c r="I9" s="3">
        <v>5.85</v>
      </c>
      <c r="S9" s="79"/>
      <c r="T9" s="79"/>
      <c r="U9" s="79"/>
      <c r="V9" s="79"/>
    </row>
    <row r="10" spans="1:22" ht="20.100000000000001" customHeight="1">
      <c r="A10" s="3">
        <v>8</v>
      </c>
      <c r="B10" s="3" t="s">
        <v>21</v>
      </c>
      <c r="C10" s="11" t="s">
        <v>116</v>
      </c>
      <c r="D10" s="3">
        <v>118641</v>
      </c>
      <c r="E10" s="3">
        <v>2215115</v>
      </c>
      <c r="F10" s="3">
        <v>11486</v>
      </c>
      <c r="G10" s="2" t="s">
        <v>102</v>
      </c>
      <c r="H10" s="3">
        <v>2025</v>
      </c>
      <c r="I10" s="3">
        <v>5.87</v>
      </c>
      <c r="S10" s="79"/>
      <c r="T10" s="79"/>
      <c r="U10" s="79"/>
      <c r="V10" s="79"/>
    </row>
    <row r="11" spans="1:22" ht="20.100000000000001" customHeight="1">
      <c r="A11" s="78"/>
      <c r="B11" s="78"/>
      <c r="C11" s="89"/>
      <c r="D11" s="78"/>
      <c r="E11" s="78"/>
      <c r="F11" s="78"/>
      <c r="G11" s="80"/>
      <c r="H11" s="78"/>
      <c r="I11" s="78"/>
      <c r="S11" s="79"/>
      <c r="T11" s="79"/>
      <c r="U11" s="79"/>
      <c r="V11" s="79"/>
    </row>
    <row r="12" spans="1:22" ht="20.100000000000001" customHeight="1">
      <c r="A12" s="78"/>
      <c r="B12" s="78"/>
      <c r="C12" s="89"/>
      <c r="D12" s="78"/>
      <c r="E12" s="78"/>
      <c r="F12" s="78"/>
      <c r="G12" s="80"/>
      <c r="H12" s="78"/>
      <c r="I12" s="78"/>
      <c r="S12" s="79"/>
      <c r="T12" s="79"/>
      <c r="U12" s="79"/>
      <c r="V12" s="79"/>
    </row>
    <row r="13" spans="1:22" ht="20.100000000000001" customHeight="1">
      <c r="A13" s="78"/>
      <c r="B13" s="78"/>
      <c r="C13" s="89"/>
      <c r="D13" s="78"/>
      <c r="E13" s="78"/>
      <c r="F13" s="78"/>
      <c r="G13" s="80"/>
      <c r="H13" s="78"/>
      <c r="I13" s="78"/>
      <c r="S13" s="79"/>
      <c r="T13" s="79"/>
      <c r="U13" s="79"/>
      <c r="V13" s="79"/>
    </row>
    <row r="14" spans="1:22" ht="20.100000000000001" customHeight="1">
      <c r="A14" s="7"/>
      <c r="B14" s="7"/>
      <c r="C14" s="43"/>
      <c r="D14" s="7"/>
      <c r="E14" s="7"/>
      <c r="F14" s="7"/>
      <c r="G14" s="8"/>
      <c r="H14" s="7"/>
      <c r="I14" s="7"/>
      <c r="S14" s="78"/>
      <c r="T14" s="78"/>
      <c r="U14" s="79"/>
      <c r="V14" s="79"/>
    </row>
    <row r="15" spans="1:22" ht="20.100000000000001" customHeight="1">
      <c r="A15" s="7"/>
      <c r="B15" s="7"/>
      <c r="C15" s="43"/>
      <c r="D15" s="7"/>
      <c r="E15" s="7"/>
      <c r="F15" s="7"/>
      <c r="G15" s="8"/>
      <c r="H15" s="7"/>
      <c r="I15" s="7"/>
      <c r="S15" s="78"/>
      <c r="T15" s="78"/>
      <c r="U15" s="79"/>
      <c r="V15" s="79"/>
    </row>
    <row r="19" spans="2:2">
      <c r="B19" s="45"/>
    </row>
    <row r="20" spans="2:2">
      <c r="B20" s="7"/>
    </row>
    <row r="21" spans="2:2">
      <c r="B21" s="45"/>
    </row>
  </sheetData>
  <sortState ref="C3:I15">
    <sortCondition descending="1" ref="I3:I15"/>
  </sortState>
  <mergeCells count="1">
    <mergeCell ref="A1:I1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Philosophy-2025</vt:lpstr>
      <vt:lpstr>English-2025</vt:lpstr>
      <vt:lpstr>Bengali (UG)-2025</vt:lpstr>
      <vt:lpstr>Snanskrit-2025</vt:lpstr>
      <vt:lpstr>Pol Science-2025</vt:lpstr>
      <vt:lpstr>Economics-2025</vt:lpstr>
      <vt:lpstr>Music-2025</vt:lpstr>
      <vt:lpstr>Geography-2025</vt:lpstr>
      <vt:lpstr>Chemistry-2025</vt:lpstr>
      <vt:lpstr>Education-2025</vt:lpstr>
      <vt:lpstr>History(H)-2025</vt:lpstr>
      <vt:lpstr>Mathematics-2025</vt:lpstr>
      <vt:lpstr>Physics-2025</vt:lpstr>
      <vt:lpstr>Botany-2025</vt:lpstr>
      <vt:lpstr>Computer Science-2025</vt:lpstr>
      <vt:lpstr>Zoology-2025</vt:lpstr>
      <vt:lpstr>ENVS-2025</vt:lpstr>
      <vt:lpstr>Nutrition-2025</vt:lpstr>
      <vt:lpstr>Bengali (PG)-2025</vt:lpstr>
      <vt:lpstr>Master Sheet_Arts-2025</vt:lpstr>
      <vt:lpstr>Master Sheet_Science-2025</vt:lpstr>
      <vt:lpstr>Master Sheet_Overall (H)-2025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</dc:creator>
  <cp:lastModifiedBy>SD</cp:lastModifiedBy>
  <dcterms:created xsi:type="dcterms:W3CDTF">2022-08-25T03:45:21Z</dcterms:created>
  <dcterms:modified xsi:type="dcterms:W3CDTF">2025-11-12T02:40:15Z</dcterms:modified>
</cp:coreProperties>
</file>